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ys Individual Scores" sheetId="1" r:id="rId4"/>
    <sheet state="visible" name="Girls Individual Scores" sheetId="2" r:id="rId5"/>
    <sheet state="visible" name="Boys Individual Sort" sheetId="3" r:id="rId6"/>
    <sheet state="visible" name="Girls Individual Sort" sheetId="4" r:id="rId7"/>
  </sheets>
  <definedNames>
    <definedName hidden="1" localSheetId="3" name="Z_9448CA7B_AD26_4415_ABF6_AF82447A1AF7_.wvu.FilterData">'Girls Individual Sort'!$B$1:$B$1002</definedName>
  </definedNames>
  <calcPr/>
  <customWorkbookViews>
    <customWorkbookView activeSheetId="0" maximized="1" windowHeight="0" windowWidth="0" guid="{9448CA7B-AD26-4415-ABF6-AF82447A1AF7}" name="Filter 1"/>
  </customWorkbookViews>
</workbook>
</file>

<file path=xl/sharedStrings.xml><?xml version="1.0" encoding="utf-8"?>
<sst xmlns="http://schemas.openxmlformats.org/spreadsheetml/2006/main" count="270" uniqueCount="137">
  <si>
    <t>Cloverleaf Colts  *</t>
  </si>
  <si>
    <t>Coventry Comets  *</t>
  </si>
  <si>
    <t>Woodridge Bulldogs  *</t>
  </si>
  <si>
    <t>Names</t>
  </si>
  <si>
    <t>Game #1</t>
  </si>
  <si>
    <t>Game #2</t>
  </si>
  <si>
    <t>Game #3</t>
  </si>
  <si>
    <t>Total</t>
  </si>
  <si>
    <t>Joe Dyling</t>
  </si>
  <si>
    <t>Andrew Naugle</t>
  </si>
  <si>
    <t>Chase West</t>
  </si>
  <si>
    <t>Jayden Senz</t>
  </si>
  <si>
    <t>Joey Dunn</t>
  </si>
  <si>
    <t>Braden Rathbun</t>
  </si>
  <si>
    <t>Alex Back</t>
  </si>
  <si>
    <t>Jayden Oaks</t>
  </si>
  <si>
    <t>Jackson Ondash</t>
  </si>
  <si>
    <t>Shane Hlavaty</t>
  </si>
  <si>
    <t>Aiden Jensen</t>
  </si>
  <si>
    <t>Max Porter</t>
  </si>
  <si>
    <t>Trevor Courie</t>
  </si>
  <si>
    <t>Wade Allen</t>
  </si>
  <si>
    <t>Zack Jackson</t>
  </si>
  <si>
    <t>Austin Brooks</t>
  </si>
  <si>
    <t>Zack Stone</t>
  </si>
  <si>
    <t>Erick Ayala</t>
  </si>
  <si>
    <t>Jackson Wahl</t>
  </si>
  <si>
    <t>Sala Moussa</t>
  </si>
  <si>
    <t>sub</t>
  </si>
  <si>
    <t>Sub Score</t>
  </si>
  <si>
    <t>Alek Watkins</t>
  </si>
  <si>
    <t>Total Pins</t>
  </si>
  <si>
    <t>Ravenna Ravens  *</t>
  </si>
  <si>
    <t>Norton Panthers  *</t>
  </si>
  <si>
    <t>Matt Fuller</t>
  </si>
  <si>
    <t>Mark Jones</t>
  </si>
  <si>
    <t xml:space="preserve"> Field Falcons</t>
  </si>
  <si>
    <t>Jacob Robison</t>
  </si>
  <si>
    <t>Carson Schueller</t>
  </si>
  <si>
    <t>Nick Phelps</t>
  </si>
  <si>
    <t>Jake Stefansic</t>
  </si>
  <si>
    <t>Ryan Roosa</t>
  </si>
  <si>
    <t>Luke Flohr</t>
  </si>
  <si>
    <t>Alex Tucker</t>
  </si>
  <si>
    <t>Peyton Hover</t>
  </si>
  <si>
    <t>Anthony Hrubik</t>
  </si>
  <si>
    <t>Joey Smith</t>
  </si>
  <si>
    <t>Joey Dilworth</t>
  </si>
  <si>
    <t>Michael Petit</t>
  </si>
  <si>
    <t>Jeriah Miller</t>
  </si>
  <si>
    <t>Caleb Brastine</t>
  </si>
  <si>
    <t>Logan Calo</t>
  </si>
  <si>
    <t>Tristan Revting</t>
  </si>
  <si>
    <t>Jacob Kucalaba</t>
  </si>
  <si>
    <t>James Bullard</t>
  </si>
  <si>
    <t>Kalel Holmes</t>
  </si>
  <si>
    <t>Streetsboro Rockets  *</t>
  </si>
  <si>
    <t>Springfield Spartans  *</t>
  </si>
  <si>
    <t>Kendal Clark</t>
  </si>
  <si>
    <t>Geoffrey Bucksar</t>
  </si>
  <si>
    <t>Brett Epple</t>
  </si>
  <si>
    <t>Ian Hartman</t>
  </si>
  <si>
    <t>Amy Rein</t>
  </si>
  <si>
    <t>Wyatt Keys</t>
  </si>
  <si>
    <t>Connor Stevens</t>
  </si>
  <si>
    <t>Michael Kim</t>
  </si>
  <si>
    <t>Preston Lytle</t>
  </si>
  <si>
    <t>Michael Knox</t>
  </si>
  <si>
    <t>Aaron Chinchar</t>
  </si>
  <si>
    <t>Rylan Slusser</t>
  </si>
  <si>
    <t>Maverick Westover</t>
  </si>
  <si>
    <t xml:space="preserve"> </t>
  </si>
  <si>
    <t>Coventry Comets *</t>
  </si>
  <si>
    <t>Destiny Grayshaw</t>
  </si>
  <si>
    <t>Candence Howald</t>
  </si>
  <si>
    <t>Kasin Shreff</t>
  </si>
  <si>
    <t>Martha Dolensky</t>
  </si>
  <si>
    <t>Roz Hoff</t>
  </si>
  <si>
    <t>Chaila Pilcavage</t>
  </si>
  <si>
    <t>Nina Spry</t>
  </si>
  <si>
    <t>Elaina Smith</t>
  </si>
  <si>
    <t>Medora Pittman</t>
  </si>
  <si>
    <t>Maddie Badida</t>
  </si>
  <si>
    <t>Abby Fijakovich</t>
  </si>
  <si>
    <t>Sarah Becker</t>
  </si>
  <si>
    <t>Skylar Reed</t>
  </si>
  <si>
    <t>Totals</t>
  </si>
  <si>
    <t>Cassidy Myers</t>
  </si>
  <si>
    <t>Alannah Raffa</t>
  </si>
  <si>
    <t>Madalyn Mullet</t>
  </si>
  <si>
    <t>Zyair Bush</t>
  </si>
  <si>
    <t>Jenna Higgins</t>
  </si>
  <si>
    <t>Juliana Weissbrod</t>
  </si>
  <si>
    <t>Alaina Mullet</t>
  </si>
  <si>
    <t xml:space="preserve">Kristin Flynn </t>
  </si>
  <si>
    <t>Page Slinker</t>
  </si>
  <si>
    <t>Zoey Lemasters</t>
  </si>
  <si>
    <t>Samantha Clason</t>
  </si>
  <si>
    <t>Julia Stratton</t>
  </si>
  <si>
    <t>Katelyn Howell</t>
  </si>
  <si>
    <t>Emily Bartley</t>
  </si>
  <si>
    <t>Susie An</t>
  </si>
  <si>
    <t>Aubri Buchwald</t>
  </si>
  <si>
    <t>Tahira Rezai</t>
  </si>
  <si>
    <t>Lexi Davis</t>
  </si>
  <si>
    <t>Sara Taha</t>
  </si>
  <si>
    <t>Madison Knox</t>
  </si>
  <si>
    <t>Emma Bellisario</t>
  </si>
  <si>
    <t>Melaena Martin</t>
  </si>
  <si>
    <t>Savannah Gless</t>
  </si>
  <si>
    <t>Lily McFarland</t>
  </si>
  <si>
    <t>Emmy Pollack</t>
  </si>
  <si>
    <t>Field Falcons  *</t>
  </si>
  <si>
    <t>Makayla Doak</t>
  </si>
  <si>
    <t>Kylie Finley</t>
  </si>
  <si>
    <t>Malinda  Walker</t>
  </si>
  <si>
    <t>Savannah Fanger</t>
  </si>
  <si>
    <t>Theo Amonett</t>
  </si>
  <si>
    <t>Sterling Merkel</t>
  </si>
  <si>
    <t>McCayla Meffert</t>
  </si>
  <si>
    <t>Allison Hinkle</t>
  </si>
  <si>
    <t>Top Boy's Scores</t>
  </si>
  <si>
    <t>Place</t>
  </si>
  <si>
    <t>1st</t>
  </si>
  <si>
    <t>Springfield</t>
  </si>
  <si>
    <t>2nd</t>
  </si>
  <si>
    <t>Coventry</t>
  </si>
  <si>
    <t>3rd</t>
  </si>
  <si>
    <t>Norton</t>
  </si>
  <si>
    <t>4th</t>
  </si>
  <si>
    <t>5th</t>
  </si>
  <si>
    <t>Ravenna</t>
  </si>
  <si>
    <t xml:space="preserve">6th </t>
  </si>
  <si>
    <t>7th</t>
  </si>
  <si>
    <t>Boy's High Game</t>
  </si>
  <si>
    <t>Top Girl's Scores</t>
  </si>
  <si>
    <t>Girls High Game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</si>
</sst>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b/>
      <sz val="14.0"/>
      <color theme="1"/>
      <name val="Arial"/>
    </font>
    <font>
      <sz val="10.0"/>
      <color rgb="FF000000"/>
      <name val="Arial"/>
    </font>
    <font>
      <b/>
      <sz val="14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sz val="10.0"/>
      <color theme="1"/>
      <name val="Arial"/>
    </font>
    <font>
      <sz val="12.0"/>
      <color theme="1"/>
      <name val="Arial"/>
    </font>
    <font>
      <b/>
      <sz val="12.0"/>
      <color theme="1"/>
      <name val="Calibri"/>
    </font>
    <font>
      <sz val="11.0"/>
      <color rgb="FF000000"/>
      <name val="Calibri"/>
    </font>
    <font>
      <sz val="11.0"/>
      <color theme="1"/>
      <name val="Arial"/>
    </font>
    <font>
      <color theme="1"/>
      <name val="Calibri"/>
      <scheme val="minor"/>
    </font>
    <font>
      <sz val="11.0"/>
      <color rgb="FF1F1F1F"/>
      <name val="Calibri"/>
    </font>
    <font>
      <b/>
      <sz val="12.0"/>
      <color rgb="FF000000"/>
      <name val="Arial"/>
    </font>
    <font>
      <b/>
      <sz val="12.0"/>
      <color theme="1"/>
      <name val="Calibri"/>
      <scheme val="minor"/>
    </font>
    <font>
      <b/>
      <sz val="10.0"/>
      <color rgb="FF000000"/>
      <name val="Arial"/>
    </font>
    <font>
      <b/>
      <sz val="14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9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3" numFmtId="0" xfId="0" applyAlignment="1" applyFont="1">
      <alignment readingOrder="0"/>
    </xf>
    <xf borderId="0" fillId="0" fontId="4" numFmtId="0" xfId="0" applyFont="1"/>
    <xf borderId="1" fillId="0" fontId="5" numFmtId="0" xfId="0" applyBorder="1" applyFont="1"/>
    <xf borderId="2" fillId="0" fontId="6" numFmtId="0" xfId="0" applyAlignment="1" applyBorder="1" applyFont="1">
      <alignment horizontal="center"/>
    </xf>
    <xf borderId="3" fillId="0" fontId="2" numFmtId="0" xfId="0" applyAlignment="1" applyBorder="1" applyFont="1">
      <alignment horizontal="center"/>
    </xf>
    <xf borderId="3" fillId="0" fontId="7" numFmtId="0" xfId="0" applyAlignment="1" applyBorder="1" applyFont="1">
      <alignment horizontal="center"/>
    </xf>
    <xf borderId="3" fillId="0" fontId="8" numFmtId="0" xfId="0" applyBorder="1" applyFont="1"/>
    <xf borderId="3" fillId="0" fontId="6" numFmtId="0" xfId="0" applyAlignment="1" applyBorder="1" applyFont="1">
      <alignment horizontal="center"/>
    </xf>
    <xf borderId="4" fillId="0" fontId="4" numFmtId="0" xfId="0" applyAlignment="1" applyBorder="1" applyFont="1">
      <alignment vertical="bottom"/>
    </xf>
    <xf borderId="5" fillId="0" fontId="4" numFmtId="0" xfId="0" applyAlignment="1" applyBorder="1" applyFont="1">
      <alignment horizontal="center" readingOrder="0"/>
    </xf>
    <xf borderId="5" fillId="0" fontId="6" numFmtId="0" xfId="0" applyAlignment="1" applyBorder="1" applyFont="1">
      <alignment horizontal="center" readingOrder="0"/>
    </xf>
    <xf borderId="6" fillId="0" fontId="6" numFmtId="0" xfId="0" applyAlignment="1" applyBorder="1" applyFont="1">
      <alignment horizontal="center"/>
    </xf>
    <xf borderId="7" fillId="2" fontId="9" numFmtId="0" xfId="0" applyAlignment="1" applyBorder="1" applyFill="1" applyFont="1">
      <alignment readingOrder="0"/>
    </xf>
    <xf borderId="5" fillId="2" fontId="2" numFmtId="0" xfId="0" applyAlignment="1" applyBorder="1" applyFont="1">
      <alignment horizontal="center" readingOrder="0"/>
    </xf>
    <xf borderId="6" fillId="2" fontId="2" numFmtId="0" xfId="0" applyAlignment="1" applyBorder="1" applyFont="1">
      <alignment horizontal="center"/>
    </xf>
    <xf borderId="8" fillId="0" fontId="10" numFmtId="0" xfId="0" applyAlignment="1" applyBorder="1" applyFont="1">
      <alignment vertical="bottom"/>
    </xf>
    <xf borderId="9" fillId="0" fontId="6" numFmtId="0" xfId="0" applyAlignment="1" applyBorder="1" applyFont="1">
      <alignment horizontal="center" readingOrder="0"/>
    </xf>
    <xf borderId="10" fillId="0" fontId="4" numFmtId="0" xfId="0" applyAlignment="1" applyBorder="1" applyFont="1">
      <alignment vertical="bottom"/>
    </xf>
    <xf borderId="11" fillId="0" fontId="6" numFmtId="0" xfId="0" applyAlignment="1" applyBorder="1" applyFont="1">
      <alignment horizontal="center" readingOrder="0"/>
    </xf>
    <xf borderId="11" fillId="0" fontId="6" numFmtId="0" xfId="0" applyAlignment="1" applyBorder="1" applyFont="1">
      <alignment horizontal="center"/>
    </xf>
    <xf borderId="12" fillId="0" fontId="6" numFmtId="0" xfId="0" applyAlignment="1" applyBorder="1" applyFont="1">
      <alignment horizontal="center"/>
    </xf>
    <xf borderId="8" fillId="0" fontId="4" numFmtId="0" xfId="0" applyAlignment="1" applyBorder="1" applyFont="1">
      <alignment readingOrder="0"/>
    </xf>
    <xf borderId="13" fillId="0" fontId="6" numFmtId="0" xfId="0" applyAlignment="1" applyBorder="1" applyFont="1">
      <alignment horizontal="center" readingOrder="0"/>
    </xf>
    <xf borderId="10" fillId="0" fontId="4" numFmtId="0" xfId="0" applyAlignment="1" applyBorder="1" applyFont="1">
      <alignment vertical="bottom"/>
    </xf>
    <xf borderId="11" fillId="0" fontId="4" numFmtId="0" xfId="0" applyAlignment="1" applyBorder="1" applyFont="1">
      <alignment horizontal="center" readingOrder="0"/>
    </xf>
    <xf borderId="13" fillId="0" fontId="4" numFmtId="0" xfId="0" applyAlignment="1" applyBorder="1" applyFont="1">
      <alignment horizontal="center" readingOrder="0"/>
    </xf>
    <xf borderId="14" fillId="0" fontId="4" numFmtId="0" xfId="0" applyAlignment="1" applyBorder="1" applyFont="1">
      <alignment horizontal="center"/>
    </xf>
    <xf borderId="8" fillId="0" fontId="10" numFmtId="0" xfId="0" applyAlignment="1" applyBorder="1" applyFont="1">
      <alignment vertical="bottom"/>
    </xf>
    <xf borderId="8" fillId="0" fontId="4" numFmtId="0" xfId="0" applyBorder="1" applyFont="1"/>
    <xf borderId="15" fillId="0" fontId="4" numFmtId="0" xfId="0" applyBorder="1" applyFont="1"/>
    <xf borderId="16" fillId="0" fontId="6" numFmtId="0" xfId="0" applyAlignment="1" applyBorder="1" applyFont="1">
      <alignment horizontal="center"/>
    </xf>
    <xf borderId="17" fillId="0" fontId="6" numFmtId="0" xfId="0" applyAlignment="1" applyBorder="1" applyFont="1">
      <alignment horizontal="center"/>
    </xf>
    <xf borderId="18" fillId="0" fontId="4" numFmtId="0" xfId="0" applyBorder="1" applyFont="1"/>
    <xf borderId="1" fillId="0" fontId="8" numFmtId="0" xfId="0" applyBorder="1" applyFont="1"/>
    <xf borderId="18" fillId="0" fontId="10" numFmtId="0" xfId="0" applyAlignment="1" applyBorder="1" applyFont="1">
      <alignment vertical="bottom"/>
    </xf>
    <xf borderId="19" fillId="0" fontId="4" numFmtId="0" xfId="0" applyAlignment="1" applyBorder="1" applyFont="1">
      <alignment vertical="bottom"/>
    </xf>
    <xf borderId="7" fillId="0" fontId="4" numFmtId="0" xfId="0" applyAlignment="1" applyBorder="1" applyFont="1">
      <alignment readingOrder="0"/>
    </xf>
    <xf borderId="18" fillId="0" fontId="4" numFmtId="0" xfId="0" applyAlignment="1" applyBorder="1" applyFont="1">
      <alignment readingOrder="0"/>
    </xf>
    <xf borderId="11" fillId="0" fontId="11" numFmtId="0" xfId="0" applyAlignment="1" applyBorder="1" applyFont="1">
      <alignment readingOrder="0"/>
    </xf>
    <xf borderId="11" fillId="0" fontId="11" numFmtId="0" xfId="0" applyAlignment="1" applyBorder="1" applyFont="1">
      <alignment horizontal="center" readingOrder="0"/>
    </xf>
    <xf borderId="8" fillId="0" fontId="4" numFmtId="0" xfId="0" applyAlignment="1" applyBorder="1" applyFont="1">
      <alignment vertical="bottom"/>
    </xf>
    <xf borderId="13" fillId="2" fontId="6" numFmtId="0" xfId="0" applyAlignment="1" applyBorder="1" applyFont="1">
      <alignment horizontal="center" readingOrder="0"/>
    </xf>
    <xf borderId="11" fillId="2" fontId="6" numFmtId="0" xfId="0" applyAlignment="1" applyBorder="1" applyFont="1">
      <alignment horizontal="center" readingOrder="0"/>
    </xf>
    <xf borderId="12" fillId="2" fontId="6" numFmtId="0" xfId="0" applyAlignment="1" applyBorder="1" applyFont="1">
      <alignment horizontal="center"/>
    </xf>
    <xf borderId="0" fillId="0" fontId="4" numFmtId="0" xfId="0" applyAlignment="1" applyFont="1">
      <alignment readingOrder="0"/>
    </xf>
    <xf borderId="20" fillId="0" fontId="1" numFmtId="0" xfId="0" applyAlignment="1" applyBorder="1" applyFont="1">
      <alignment readingOrder="0"/>
    </xf>
    <xf borderId="20" fillId="0" fontId="2" numFmtId="0" xfId="0" applyBorder="1" applyFont="1"/>
    <xf borderId="21" fillId="0" fontId="6" numFmtId="0" xfId="0" applyAlignment="1" applyBorder="1" applyFont="1">
      <alignment horizontal="center"/>
    </xf>
    <xf borderId="21" fillId="0" fontId="2" numFmtId="0" xfId="0" applyAlignment="1" applyBorder="1" applyFont="1">
      <alignment horizontal="center"/>
    </xf>
    <xf borderId="21" fillId="0" fontId="7" numFmtId="0" xfId="0" applyAlignment="1" applyBorder="1" applyFont="1">
      <alignment horizontal="center"/>
    </xf>
    <xf borderId="22" fillId="0" fontId="4" numFmtId="0" xfId="0" applyAlignment="1" applyBorder="1" applyFont="1">
      <alignment vertical="bottom"/>
    </xf>
    <xf borderId="23" fillId="0" fontId="4" numFmtId="0" xfId="0" applyAlignment="1" applyBorder="1" applyFont="1">
      <alignment vertical="bottom"/>
    </xf>
    <xf borderId="24" fillId="0" fontId="4" numFmtId="0" xfId="0" applyAlignment="1" applyBorder="1" applyFont="1">
      <alignment vertical="bottom"/>
    </xf>
    <xf borderId="24" fillId="0" fontId="4" numFmtId="0" xfId="0" applyAlignment="1" applyBorder="1" applyFont="1">
      <alignment vertical="bottom"/>
    </xf>
    <xf borderId="25" fillId="0" fontId="4" numFmtId="0" xfId="0" applyAlignment="1" applyBorder="1" applyFont="1">
      <alignment vertical="bottom"/>
    </xf>
    <xf borderId="12" fillId="0" fontId="6" numFmtId="0" xfId="0" applyAlignment="1" applyBorder="1" applyFont="1">
      <alignment horizontal="center" readingOrder="0"/>
    </xf>
    <xf borderId="0" fillId="0" fontId="6" numFmtId="0" xfId="0" applyAlignment="1" applyFont="1">
      <alignment horizontal="center"/>
    </xf>
    <xf borderId="26" fillId="2" fontId="12" numFmtId="0" xfId="0" applyAlignment="1" applyBorder="1" applyFont="1">
      <alignment readingOrder="0"/>
    </xf>
    <xf borderId="1" fillId="0" fontId="8" numFmtId="0" xfId="0" applyAlignment="1" applyBorder="1" applyFont="1">
      <alignment readingOrder="0"/>
    </xf>
    <xf borderId="8" fillId="2" fontId="4" numFmtId="0" xfId="0" applyAlignment="1" applyBorder="1" applyFont="1">
      <alignment readingOrder="0"/>
    </xf>
    <xf borderId="6" fillId="0" fontId="6" numFmtId="0" xfId="0" applyAlignment="1" applyBorder="1" applyFont="1">
      <alignment horizontal="center" readingOrder="0"/>
    </xf>
    <xf borderId="0" fillId="0" fontId="11" numFmtId="0" xfId="0" applyFont="1"/>
    <xf borderId="0" fillId="0" fontId="11" numFmtId="0" xfId="0" applyAlignment="1" applyFont="1">
      <alignment readingOrder="0"/>
    </xf>
    <xf borderId="0" fillId="0" fontId="13" numFmtId="0" xfId="0" applyAlignment="1" applyFont="1">
      <alignment horizontal="left" readingOrder="0"/>
    </xf>
    <xf borderId="11" fillId="0" fontId="8" numFmtId="0" xfId="0" applyBorder="1" applyFont="1"/>
    <xf borderId="11" fillId="0" fontId="13" numFmtId="0" xfId="0" applyBorder="1" applyFont="1"/>
    <xf borderId="27" fillId="0" fontId="11" numFmtId="0" xfId="0" applyAlignment="1" applyBorder="1" applyFont="1">
      <alignment readingOrder="0"/>
    </xf>
    <xf borderId="0" fillId="0" fontId="13" numFmtId="0" xfId="0" applyAlignment="1" applyFont="1">
      <alignment horizontal="center" readingOrder="0"/>
    </xf>
    <xf borderId="0" fillId="0" fontId="14" numFmtId="0" xfId="0" applyAlignment="1" applyFont="1">
      <alignment readingOrder="0"/>
    </xf>
    <xf borderId="0" fillId="0" fontId="5" numFmtId="0" xfId="0" applyFont="1"/>
    <xf borderId="0" fillId="0" fontId="15" numFmtId="0" xfId="0" applyFont="1"/>
    <xf borderId="0" fillId="0" fontId="16" numFmtId="0" xfId="0" applyAlignment="1" applyFont="1">
      <alignment horizontal="center"/>
    </xf>
    <xf borderId="28" fillId="0" fontId="11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14"/>
    <col customWidth="1" min="2" max="2" width="10.29"/>
    <col customWidth="1" min="3" max="3" width="9.57"/>
    <col customWidth="1" min="4" max="4" width="10.14"/>
    <col customWidth="1" min="5" max="5" width="9.14"/>
    <col customWidth="1" min="6" max="6" width="6.29"/>
    <col customWidth="1" min="7" max="7" width="22.0"/>
    <col customWidth="1" min="8" max="8" width="10.14"/>
    <col customWidth="1" min="9" max="9" width="12.0"/>
    <col customWidth="1" min="10" max="10" width="10.0"/>
    <col customWidth="1" min="11" max="12" width="9.14"/>
    <col customWidth="1" min="13" max="13" width="22.0"/>
    <col customWidth="1" min="14" max="17" width="10.14"/>
    <col customWidth="1" min="18" max="25" width="9.14"/>
  </cols>
  <sheetData>
    <row r="1" ht="14.25" customHeight="1">
      <c r="A1" s="1" t="s">
        <v>0</v>
      </c>
      <c r="B1" s="2"/>
      <c r="C1" s="2"/>
      <c r="D1" s="2"/>
      <c r="E1" s="2"/>
      <c r="F1" s="2"/>
      <c r="G1" s="3" t="s">
        <v>1</v>
      </c>
      <c r="H1" s="2"/>
      <c r="I1" s="2"/>
      <c r="J1" s="2"/>
      <c r="K1" s="2"/>
      <c r="L1" s="4"/>
      <c r="M1" s="1" t="s">
        <v>2</v>
      </c>
      <c r="N1" s="2"/>
      <c r="O1" s="2"/>
      <c r="P1" s="2"/>
      <c r="Q1" s="2"/>
      <c r="R1" s="4"/>
      <c r="S1" s="4"/>
      <c r="T1" s="4"/>
      <c r="U1" s="4"/>
      <c r="V1" s="4"/>
      <c r="W1" s="4"/>
      <c r="X1" s="4"/>
      <c r="Y1" s="4"/>
    </row>
    <row r="2" ht="14.25" customHeight="1">
      <c r="A2" s="5" t="s">
        <v>3</v>
      </c>
      <c r="B2" s="6" t="s">
        <v>4</v>
      </c>
      <c r="C2" s="7" t="s">
        <v>5</v>
      </c>
      <c r="D2" s="7" t="s">
        <v>6</v>
      </c>
      <c r="E2" s="8" t="s">
        <v>7</v>
      </c>
      <c r="F2" s="2"/>
      <c r="G2" s="9" t="s">
        <v>3</v>
      </c>
      <c r="H2" s="10" t="s">
        <v>4</v>
      </c>
      <c r="I2" s="7" t="s">
        <v>5</v>
      </c>
      <c r="J2" s="7" t="s">
        <v>6</v>
      </c>
      <c r="K2" s="8" t="s">
        <v>7</v>
      </c>
      <c r="L2" s="4"/>
      <c r="M2" s="9" t="s">
        <v>3</v>
      </c>
      <c r="N2" s="10" t="s">
        <v>4</v>
      </c>
      <c r="O2" s="7" t="s">
        <v>5</v>
      </c>
      <c r="P2" s="7" t="s">
        <v>6</v>
      </c>
      <c r="Q2" s="8" t="s">
        <v>7</v>
      </c>
      <c r="R2" s="4"/>
      <c r="S2" s="4"/>
      <c r="T2" s="4"/>
      <c r="U2" s="4"/>
      <c r="V2" s="4"/>
      <c r="W2" s="4"/>
      <c r="X2" s="4"/>
      <c r="Y2" s="4"/>
    </row>
    <row r="3" ht="14.25" customHeight="1">
      <c r="A3" s="11" t="s">
        <v>8</v>
      </c>
      <c r="B3" s="12">
        <v>140.0</v>
      </c>
      <c r="C3" s="13">
        <v>169.0</v>
      </c>
      <c r="D3" s="13">
        <v>164.0</v>
      </c>
      <c r="E3" s="14">
        <f t="shared" ref="E3:E10" si="1">SUM(B3:D3)</f>
        <v>473</v>
      </c>
      <c r="F3" s="2"/>
      <c r="G3" s="15" t="s">
        <v>9</v>
      </c>
      <c r="H3" s="16">
        <v>177.0</v>
      </c>
      <c r="I3" s="16">
        <v>199.0</v>
      </c>
      <c r="J3" s="16">
        <v>155.0</v>
      </c>
      <c r="K3" s="17">
        <f t="shared" ref="K3:K10" si="2">SUM(H3:J3)</f>
        <v>531</v>
      </c>
      <c r="L3" s="4"/>
      <c r="M3" s="18" t="s">
        <v>10</v>
      </c>
      <c r="N3" s="19">
        <v>190.0</v>
      </c>
      <c r="O3" s="13">
        <v>197.0</v>
      </c>
      <c r="P3" s="13">
        <v>183.0</v>
      </c>
      <c r="Q3" s="14">
        <f t="shared" ref="Q3:Q11" si="3">SUM(N3:P3)</f>
        <v>570</v>
      </c>
      <c r="R3" s="4"/>
      <c r="S3" s="4"/>
      <c r="T3" s="4"/>
      <c r="U3" s="4"/>
      <c r="V3" s="4"/>
      <c r="W3" s="4"/>
      <c r="X3" s="4"/>
      <c r="Y3" s="4"/>
    </row>
    <row r="4" ht="14.25" customHeight="1">
      <c r="A4" s="20" t="s">
        <v>11</v>
      </c>
      <c r="B4" s="21"/>
      <c r="C4" s="22"/>
      <c r="D4" s="22"/>
      <c r="E4" s="23">
        <f t="shared" si="1"/>
        <v>0</v>
      </c>
      <c r="F4" s="2"/>
      <c r="G4" s="24" t="s">
        <v>12</v>
      </c>
      <c r="H4" s="21">
        <v>181.0</v>
      </c>
      <c r="I4" s="21">
        <v>202.0</v>
      </c>
      <c r="J4" s="21">
        <v>133.0</v>
      </c>
      <c r="K4" s="23">
        <f t="shared" si="2"/>
        <v>516</v>
      </c>
      <c r="L4" s="4"/>
      <c r="M4" s="18" t="s">
        <v>13</v>
      </c>
      <c r="N4" s="25"/>
      <c r="O4" s="22"/>
      <c r="P4" s="21"/>
      <c r="Q4" s="23">
        <f t="shared" si="3"/>
        <v>0</v>
      </c>
      <c r="R4" s="4"/>
      <c r="S4" s="4"/>
      <c r="T4" s="4"/>
      <c r="U4" s="4"/>
      <c r="V4" s="4"/>
      <c r="W4" s="4"/>
      <c r="X4" s="4"/>
      <c r="Y4" s="4"/>
    </row>
    <row r="5" ht="14.25" customHeight="1">
      <c r="A5" s="26" t="s">
        <v>14</v>
      </c>
      <c r="B5" s="21">
        <v>110.0</v>
      </c>
      <c r="C5" s="21"/>
      <c r="D5" s="21"/>
      <c r="E5" s="23">
        <f t="shared" si="1"/>
        <v>110</v>
      </c>
      <c r="F5" s="2"/>
      <c r="G5" s="24" t="s">
        <v>15</v>
      </c>
      <c r="H5" s="21">
        <v>162.0</v>
      </c>
      <c r="I5" s="21">
        <v>179.0</v>
      </c>
      <c r="J5" s="21">
        <v>230.0</v>
      </c>
      <c r="K5" s="23">
        <f t="shared" si="2"/>
        <v>571</v>
      </c>
      <c r="L5" s="4"/>
      <c r="M5" s="18" t="s">
        <v>16</v>
      </c>
      <c r="N5" s="25">
        <v>198.0</v>
      </c>
      <c r="O5" s="21">
        <v>152.0</v>
      </c>
      <c r="P5" s="21">
        <v>169.0</v>
      </c>
      <c r="Q5" s="23">
        <f t="shared" si="3"/>
        <v>519</v>
      </c>
      <c r="R5" s="4"/>
      <c r="S5" s="4"/>
      <c r="T5" s="4"/>
      <c r="U5" s="4"/>
      <c r="V5" s="4"/>
      <c r="W5" s="4"/>
      <c r="X5" s="4"/>
      <c r="Y5" s="4"/>
    </row>
    <row r="6" ht="14.25" customHeight="1">
      <c r="A6" s="20" t="s">
        <v>17</v>
      </c>
      <c r="B6" s="27">
        <v>227.0</v>
      </c>
      <c r="C6" s="28">
        <v>170.0</v>
      </c>
      <c r="D6" s="28">
        <v>168.0</v>
      </c>
      <c r="E6" s="29">
        <f t="shared" si="1"/>
        <v>565</v>
      </c>
      <c r="F6" s="2"/>
      <c r="G6" s="24" t="s">
        <v>18</v>
      </c>
      <c r="H6" s="21">
        <v>178.0</v>
      </c>
      <c r="I6" s="21">
        <v>180.0</v>
      </c>
      <c r="J6" s="21">
        <v>242.0</v>
      </c>
      <c r="K6" s="23">
        <f t="shared" si="2"/>
        <v>600</v>
      </c>
      <c r="L6" s="4"/>
      <c r="M6" s="18" t="s">
        <v>19</v>
      </c>
      <c r="N6" s="25"/>
      <c r="O6" s="21">
        <v>174.0</v>
      </c>
      <c r="P6" s="21">
        <v>168.0</v>
      </c>
      <c r="Q6" s="23">
        <f t="shared" si="3"/>
        <v>342</v>
      </c>
      <c r="R6" s="4"/>
      <c r="S6" s="4"/>
      <c r="T6" s="4"/>
      <c r="U6" s="4"/>
      <c r="V6" s="4"/>
      <c r="W6" s="4"/>
      <c r="X6" s="4"/>
      <c r="Y6" s="4"/>
    </row>
    <row r="7" ht="14.25" customHeight="1">
      <c r="A7" s="20" t="s">
        <v>20</v>
      </c>
      <c r="B7" s="21">
        <v>117.0</v>
      </c>
      <c r="C7" s="21">
        <v>136.0</v>
      </c>
      <c r="D7" s="21">
        <v>158.0</v>
      </c>
      <c r="E7" s="23">
        <f t="shared" si="1"/>
        <v>411</v>
      </c>
      <c r="F7" s="2"/>
      <c r="G7" s="24" t="s">
        <v>21</v>
      </c>
      <c r="H7" s="21">
        <v>221.0</v>
      </c>
      <c r="I7" s="21">
        <v>261.0</v>
      </c>
      <c r="J7" s="21">
        <v>216.0</v>
      </c>
      <c r="K7" s="23">
        <f t="shared" si="2"/>
        <v>698</v>
      </c>
      <c r="L7" s="4"/>
      <c r="M7" s="18" t="s">
        <v>22</v>
      </c>
      <c r="N7" s="25">
        <v>152.0</v>
      </c>
      <c r="O7" s="21">
        <v>178.0</v>
      </c>
      <c r="P7" s="21">
        <v>215.0</v>
      </c>
      <c r="Q7" s="23">
        <f t="shared" si="3"/>
        <v>545</v>
      </c>
      <c r="R7" s="4"/>
      <c r="S7" s="4"/>
      <c r="T7" s="4"/>
      <c r="U7" s="4"/>
      <c r="V7" s="4"/>
      <c r="W7" s="4"/>
      <c r="X7" s="4"/>
      <c r="Y7" s="4"/>
    </row>
    <row r="8" ht="14.25" customHeight="1">
      <c r="A8" s="26" t="s">
        <v>23</v>
      </c>
      <c r="B8" s="21">
        <v>115.0</v>
      </c>
      <c r="C8" s="21">
        <v>174.0</v>
      </c>
      <c r="D8" s="21">
        <v>158.0</v>
      </c>
      <c r="E8" s="23">
        <f t="shared" si="1"/>
        <v>447</v>
      </c>
      <c r="F8" s="2"/>
      <c r="G8" s="24" t="s">
        <v>24</v>
      </c>
      <c r="H8" s="21"/>
      <c r="I8" s="21"/>
      <c r="J8" s="21"/>
      <c r="K8" s="23">
        <f t="shared" si="2"/>
        <v>0</v>
      </c>
      <c r="L8" s="4"/>
      <c r="M8" s="30" t="s">
        <v>25</v>
      </c>
      <c r="N8" s="25">
        <v>157.0</v>
      </c>
      <c r="O8" s="21"/>
      <c r="P8" s="21"/>
      <c r="Q8" s="23">
        <f t="shared" si="3"/>
        <v>157</v>
      </c>
      <c r="R8" s="4"/>
      <c r="S8" s="4"/>
      <c r="T8" s="4"/>
      <c r="U8" s="4"/>
      <c r="V8" s="4"/>
      <c r="W8" s="4"/>
      <c r="X8" s="4"/>
      <c r="Y8" s="4"/>
    </row>
    <row r="9" ht="14.25" customHeight="1">
      <c r="A9" s="26" t="s">
        <v>26</v>
      </c>
      <c r="B9" s="21"/>
      <c r="C9" s="21"/>
      <c r="D9" s="21"/>
      <c r="E9" s="23">
        <f t="shared" si="1"/>
        <v>0</v>
      </c>
      <c r="F9" s="2"/>
      <c r="G9" s="31"/>
      <c r="H9" s="22"/>
      <c r="I9" s="22"/>
      <c r="J9" s="22"/>
      <c r="K9" s="23">
        <f t="shared" si="2"/>
        <v>0</v>
      </c>
      <c r="L9" s="4"/>
      <c r="M9" s="30" t="s">
        <v>27</v>
      </c>
      <c r="N9" s="25">
        <v>182.0</v>
      </c>
      <c r="O9" s="21">
        <v>144.0</v>
      </c>
      <c r="P9" s="21">
        <v>182.0</v>
      </c>
      <c r="Q9" s="23">
        <f t="shared" si="3"/>
        <v>508</v>
      </c>
      <c r="R9" s="4"/>
      <c r="S9" s="4"/>
      <c r="T9" s="4"/>
      <c r="U9" s="4"/>
      <c r="V9" s="4"/>
      <c r="W9" s="4"/>
      <c r="X9" s="4"/>
      <c r="Y9" s="4"/>
    </row>
    <row r="10" ht="14.25" customHeight="1">
      <c r="A10" s="24" t="s">
        <v>28</v>
      </c>
      <c r="B10" s="22"/>
      <c r="C10" s="21">
        <v>172.0</v>
      </c>
      <c r="D10" s="21">
        <v>153.0</v>
      </c>
      <c r="E10" s="23">
        <f t="shared" si="1"/>
        <v>325</v>
      </c>
      <c r="F10" s="2"/>
      <c r="G10" s="31" t="s">
        <v>29</v>
      </c>
      <c r="H10" s="22">
        <f t="shared" ref="H10:J10" si="4">SUM(H3:H9)</f>
        <v>919</v>
      </c>
      <c r="I10" s="22">
        <f t="shared" si="4"/>
        <v>1021</v>
      </c>
      <c r="J10" s="22">
        <f t="shared" si="4"/>
        <v>976</v>
      </c>
      <c r="K10" s="23">
        <f t="shared" si="2"/>
        <v>2916</v>
      </c>
      <c r="L10" s="4"/>
      <c r="M10" s="30" t="s">
        <v>30</v>
      </c>
      <c r="N10" s="25"/>
      <c r="O10" s="21"/>
      <c r="P10" s="21"/>
      <c r="Q10" s="23">
        <f t="shared" si="3"/>
        <v>0</v>
      </c>
      <c r="R10" s="4"/>
      <c r="S10" s="4"/>
      <c r="T10" s="4"/>
      <c r="U10" s="4"/>
      <c r="V10" s="4"/>
      <c r="W10" s="4"/>
      <c r="X10" s="4"/>
      <c r="Y10" s="4"/>
    </row>
    <row r="11" ht="14.25" customHeight="1">
      <c r="A11" s="31"/>
      <c r="B11" s="22"/>
      <c r="C11" s="22"/>
      <c r="D11" s="22"/>
      <c r="E11" s="23"/>
      <c r="F11" s="2"/>
      <c r="G11" s="32" t="s">
        <v>31</v>
      </c>
      <c r="H11" s="33">
        <f>SUM(H10)</f>
        <v>919</v>
      </c>
      <c r="I11" s="33">
        <f t="shared" ref="I11:J11" si="5">SUM(H11+I10)</f>
        <v>1940</v>
      </c>
      <c r="J11" s="33">
        <f t="shared" si="5"/>
        <v>2916</v>
      </c>
      <c r="K11" s="34">
        <f>SUM(J11)</f>
        <v>2916</v>
      </c>
      <c r="L11" s="4"/>
      <c r="M11" s="35"/>
      <c r="N11" s="22"/>
      <c r="O11" s="22"/>
      <c r="P11" s="22"/>
      <c r="Q11" s="23">
        <f t="shared" si="3"/>
        <v>0</v>
      </c>
      <c r="R11" s="4"/>
      <c r="S11" s="4"/>
      <c r="T11" s="4"/>
      <c r="U11" s="4"/>
      <c r="V11" s="4"/>
      <c r="W11" s="4"/>
      <c r="X11" s="4"/>
      <c r="Y11" s="4"/>
    </row>
    <row r="12" ht="14.25" customHeight="1">
      <c r="A12" s="31" t="s">
        <v>29</v>
      </c>
      <c r="B12" s="22">
        <f t="shared" ref="B12:D12" si="6">SUM(B3:B10)</f>
        <v>709</v>
      </c>
      <c r="C12" s="22">
        <f t="shared" si="6"/>
        <v>821</v>
      </c>
      <c r="D12" s="22">
        <f t="shared" si="6"/>
        <v>801</v>
      </c>
      <c r="E12" s="23">
        <f>SUM(B12:D12)</f>
        <v>2331</v>
      </c>
      <c r="F12" s="2"/>
      <c r="G12" s="4"/>
      <c r="H12" s="2"/>
      <c r="I12" s="2"/>
      <c r="J12" s="2"/>
      <c r="K12" s="2"/>
      <c r="L12" s="4"/>
      <c r="M12" s="31"/>
      <c r="N12" s="22"/>
      <c r="O12" s="22"/>
      <c r="P12" s="22"/>
      <c r="Q12" s="23"/>
      <c r="R12" s="4"/>
      <c r="S12" s="4"/>
      <c r="T12" s="4"/>
      <c r="U12" s="4"/>
      <c r="V12" s="4"/>
      <c r="W12" s="4"/>
      <c r="X12" s="4"/>
      <c r="Y12" s="4"/>
    </row>
    <row r="13" ht="14.25" customHeight="1">
      <c r="A13" s="32" t="s">
        <v>31</v>
      </c>
      <c r="B13" s="33">
        <f>SUM(B12)</f>
        <v>709</v>
      </c>
      <c r="C13" s="33">
        <f t="shared" ref="C13:D13" si="7">SUM(B13+C12)</f>
        <v>1530</v>
      </c>
      <c r="D13" s="33">
        <f t="shared" si="7"/>
        <v>2331</v>
      </c>
      <c r="E13" s="34">
        <f>SUM(D13)</f>
        <v>2331</v>
      </c>
      <c r="F13" s="2"/>
      <c r="G13" s="1" t="s">
        <v>32</v>
      </c>
      <c r="H13" s="2"/>
      <c r="I13" s="2"/>
      <c r="J13" s="2"/>
      <c r="K13" s="2"/>
      <c r="L13" s="4"/>
      <c r="M13" s="31" t="s">
        <v>29</v>
      </c>
      <c r="N13" s="22">
        <f t="shared" ref="N13:P13" si="8">SUM(N3:N10)</f>
        <v>879</v>
      </c>
      <c r="O13" s="22">
        <f t="shared" si="8"/>
        <v>845</v>
      </c>
      <c r="P13" s="22">
        <f t="shared" si="8"/>
        <v>917</v>
      </c>
      <c r="Q13" s="23">
        <f>SUM(N13:P13)</f>
        <v>2641</v>
      </c>
      <c r="R13" s="4"/>
      <c r="S13" s="4"/>
      <c r="T13" s="4"/>
      <c r="U13" s="4"/>
      <c r="V13" s="4"/>
      <c r="W13" s="4"/>
      <c r="X13" s="4"/>
      <c r="Y13" s="4"/>
    </row>
    <row r="14" ht="14.25" customHeight="1">
      <c r="A14" s="2"/>
      <c r="B14" s="2"/>
      <c r="C14" s="2"/>
      <c r="D14" s="2"/>
      <c r="E14" s="2"/>
      <c r="F14" s="2"/>
      <c r="G14" s="36" t="s">
        <v>3</v>
      </c>
      <c r="H14" s="10" t="s">
        <v>4</v>
      </c>
      <c r="I14" s="7" t="s">
        <v>5</v>
      </c>
      <c r="J14" s="7" t="s">
        <v>6</v>
      </c>
      <c r="K14" s="8" t="s">
        <v>7</v>
      </c>
      <c r="L14" s="4"/>
      <c r="M14" s="32" t="s">
        <v>31</v>
      </c>
      <c r="N14" s="33">
        <f>SUM(N13)</f>
        <v>879</v>
      </c>
      <c r="O14" s="33">
        <f t="shared" ref="O14:P14" si="9">SUM(N14+O13)</f>
        <v>1724</v>
      </c>
      <c r="P14" s="33">
        <f t="shared" si="9"/>
        <v>2641</v>
      </c>
      <c r="Q14" s="34">
        <f>SUM(P14)</f>
        <v>2641</v>
      </c>
      <c r="R14" s="4"/>
      <c r="S14" s="4"/>
      <c r="T14" s="4"/>
      <c r="U14" s="4"/>
      <c r="V14" s="4"/>
      <c r="W14" s="4"/>
      <c r="X14" s="4"/>
      <c r="Y14" s="4"/>
    </row>
    <row r="15" ht="14.25" customHeight="1">
      <c r="A15" s="1" t="s">
        <v>33</v>
      </c>
      <c r="B15" s="2"/>
      <c r="C15" s="2"/>
      <c r="D15" s="2"/>
      <c r="E15" s="2"/>
      <c r="F15" s="2"/>
      <c r="G15" s="37" t="s">
        <v>34</v>
      </c>
      <c r="H15" s="19"/>
      <c r="I15" s="13"/>
      <c r="J15" s="13"/>
      <c r="K15" s="14">
        <f t="shared" ref="K15:K22" si="10">SUM(H15:J15)</f>
        <v>0</v>
      </c>
      <c r="L15" s="4"/>
      <c r="R15" s="4"/>
      <c r="S15" s="4"/>
      <c r="T15" s="4"/>
      <c r="U15" s="4"/>
      <c r="V15" s="4"/>
      <c r="W15" s="4"/>
      <c r="X15" s="4"/>
      <c r="Y15" s="4"/>
    </row>
    <row r="16" ht="14.25" customHeight="1">
      <c r="A16" s="9" t="s">
        <v>3</v>
      </c>
      <c r="B16" s="10" t="s">
        <v>4</v>
      </c>
      <c r="C16" s="7" t="s">
        <v>5</v>
      </c>
      <c r="D16" s="7" t="s">
        <v>6</v>
      </c>
      <c r="E16" s="8" t="s">
        <v>7</v>
      </c>
      <c r="F16" s="2"/>
      <c r="G16" s="30" t="s">
        <v>35</v>
      </c>
      <c r="H16" s="25">
        <v>187.0</v>
      </c>
      <c r="I16" s="21">
        <v>153.0</v>
      </c>
      <c r="J16" s="21"/>
      <c r="K16" s="23">
        <f t="shared" si="10"/>
        <v>340</v>
      </c>
      <c r="L16" s="4"/>
      <c r="M16" s="1" t="s">
        <v>36</v>
      </c>
      <c r="N16" s="1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ht="14.25" customHeight="1">
      <c r="A17" s="38" t="s">
        <v>37</v>
      </c>
      <c r="B17" s="13">
        <v>226.0</v>
      </c>
      <c r="C17" s="13">
        <v>227.0</v>
      </c>
      <c r="D17" s="13">
        <v>228.0</v>
      </c>
      <c r="E17" s="14">
        <f t="shared" ref="E17:E23" si="11">SUM(B17:D17)</f>
        <v>681</v>
      </c>
      <c r="F17" s="2"/>
      <c r="G17" s="30" t="s">
        <v>38</v>
      </c>
      <c r="H17" s="25">
        <v>179.0</v>
      </c>
      <c r="I17" s="21">
        <v>173.0</v>
      </c>
      <c r="J17" s="21">
        <v>243.0</v>
      </c>
      <c r="K17" s="23">
        <f t="shared" si="10"/>
        <v>595</v>
      </c>
      <c r="L17" s="4"/>
      <c r="M17" s="9" t="s">
        <v>3</v>
      </c>
      <c r="N17" s="10" t="s">
        <v>4</v>
      </c>
      <c r="O17" s="7" t="s">
        <v>5</v>
      </c>
      <c r="P17" s="7" t="s">
        <v>6</v>
      </c>
      <c r="Q17" s="8" t="s">
        <v>7</v>
      </c>
      <c r="R17" s="4"/>
      <c r="S17" s="4"/>
      <c r="T17" s="4"/>
      <c r="U17" s="4"/>
      <c r="V17" s="4"/>
      <c r="W17" s="4"/>
      <c r="X17" s="4"/>
      <c r="Y17" s="4"/>
    </row>
    <row r="18" ht="14.25" customHeight="1">
      <c r="A18" s="26" t="s">
        <v>39</v>
      </c>
      <c r="B18" s="21">
        <v>212.0</v>
      </c>
      <c r="C18" s="21">
        <v>138.0</v>
      </c>
      <c r="D18" s="21">
        <v>191.0</v>
      </c>
      <c r="E18" s="23">
        <f t="shared" si="11"/>
        <v>541</v>
      </c>
      <c r="F18" s="2"/>
      <c r="G18" s="30" t="s">
        <v>40</v>
      </c>
      <c r="H18" s="25">
        <v>185.0</v>
      </c>
      <c r="I18" s="21">
        <v>147.0</v>
      </c>
      <c r="J18" s="21">
        <v>179.0</v>
      </c>
      <c r="K18" s="23">
        <f t="shared" si="10"/>
        <v>511</v>
      </c>
      <c r="L18" s="4"/>
      <c r="M18" s="39" t="s">
        <v>41</v>
      </c>
      <c r="N18" s="13">
        <v>182.0</v>
      </c>
      <c r="O18" s="13">
        <v>223.0</v>
      </c>
      <c r="P18" s="13">
        <v>165.0</v>
      </c>
      <c r="Q18" s="14">
        <f t="shared" ref="Q18:Q25" si="12">SUM(N18:P18)</f>
        <v>570</v>
      </c>
      <c r="R18" s="4"/>
      <c r="S18" s="4"/>
      <c r="T18" s="4"/>
      <c r="U18" s="4"/>
      <c r="V18" s="4"/>
      <c r="W18" s="4"/>
      <c r="X18" s="4"/>
      <c r="Y18" s="4"/>
    </row>
    <row r="19" ht="14.25" customHeight="1">
      <c r="A19" s="26" t="s">
        <v>42</v>
      </c>
      <c r="B19" s="21">
        <v>181.0</v>
      </c>
      <c r="C19" s="21">
        <v>157.0</v>
      </c>
      <c r="D19" s="21">
        <v>219.0</v>
      </c>
      <c r="E19" s="23">
        <f t="shared" si="11"/>
        <v>557</v>
      </c>
      <c r="F19" s="2"/>
      <c r="G19" s="30" t="s">
        <v>43</v>
      </c>
      <c r="H19" s="25"/>
      <c r="I19" s="21"/>
      <c r="J19" s="21"/>
      <c r="K19" s="23">
        <f t="shared" si="10"/>
        <v>0</v>
      </c>
      <c r="L19" s="4"/>
      <c r="M19" s="24" t="s">
        <v>44</v>
      </c>
      <c r="N19" s="21">
        <v>183.0</v>
      </c>
      <c r="O19" s="21">
        <v>144.0</v>
      </c>
      <c r="P19" s="21">
        <v>188.0</v>
      </c>
      <c r="Q19" s="23">
        <f t="shared" si="12"/>
        <v>515</v>
      </c>
      <c r="R19" s="4"/>
      <c r="S19" s="4"/>
      <c r="T19" s="4"/>
      <c r="U19" s="4"/>
      <c r="V19" s="4"/>
      <c r="W19" s="4"/>
      <c r="X19" s="4"/>
      <c r="Y19" s="4"/>
    </row>
    <row r="20" ht="14.25" customHeight="1">
      <c r="A20" s="26" t="s">
        <v>45</v>
      </c>
      <c r="B20" s="21"/>
      <c r="C20" s="21"/>
      <c r="D20" s="21"/>
      <c r="E20" s="23">
        <f t="shared" si="11"/>
        <v>0</v>
      </c>
      <c r="F20" s="2"/>
      <c r="G20" s="30" t="s">
        <v>46</v>
      </c>
      <c r="H20" s="25"/>
      <c r="I20" s="21">
        <v>201.0</v>
      </c>
      <c r="J20" s="21">
        <v>155.0</v>
      </c>
      <c r="K20" s="23">
        <f t="shared" si="10"/>
        <v>356</v>
      </c>
      <c r="L20" s="4"/>
      <c r="M20" s="24" t="s">
        <v>47</v>
      </c>
      <c r="N20" s="21">
        <v>144.0</v>
      </c>
      <c r="O20" s="21">
        <v>143.0</v>
      </c>
      <c r="P20" s="21">
        <v>162.0</v>
      </c>
      <c r="Q20" s="23">
        <f t="shared" si="12"/>
        <v>449</v>
      </c>
      <c r="R20" s="4"/>
      <c r="S20" s="4"/>
      <c r="T20" s="4"/>
      <c r="U20" s="4"/>
      <c r="V20" s="4"/>
      <c r="W20" s="4"/>
      <c r="X20" s="4"/>
      <c r="Y20" s="4"/>
    </row>
    <row r="21" ht="14.25" customHeight="1">
      <c r="A21" s="20" t="s">
        <v>48</v>
      </c>
      <c r="B21" s="21">
        <v>153.0</v>
      </c>
      <c r="C21" s="21"/>
      <c r="D21" s="21"/>
      <c r="E21" s="23">
        <f t="shared" si="11"/>
        <v>153</v>
      </c>
      <c r="F21" s="2"/>
      <c r="G21" s="18" t="s">
        <v>49</v>
      </c>
      <c r="H21" s="25">
        <v>199.0</v>
      </c>
      <c r="I21" s="21">
        <v>233.0</v>
      </c>
      <c r="J21" s="21">
        <v>230.0</v>
      </c>
      <c r="K21" s="23">
        <f t="shared" si="10"/>
        <v>662</v>
      </c>
      <c r="L21" s="4"/>
      <c r="M21" s="24" t="s">
        <v>50</v>
      </c>
      <c r="N21" s="21">
        <v>202.0</v>
      </c>
      <c r="O21" s="21">
        <v>146.0</v>
      </c>
      <c r="P21" s="21">
        <v>181.0</v>
      </c>
      <c r="Q21" s="23">
        <f t="shared" si="12"/>
        <v>529</v>
      </c>
      <c r="R21" s="4"/>
      <c r="S21" s="4"/>
      <c r="T21" s="4"/>
      <c r="U21" s="4"/>
      <c r="V21" s="4"/>
      <c r="W21" s="4"/>
      <c r="X21" s="4"/>
      <c r="Y21" s="4"/>
    </row>
    <row r="22" ht="14.25" customHeight="1">
      <c r="A22" s="20" t="s">
        <v>51</v>
      </c>
      <c r="B22" s="21">
        <v>232.0</v>
      </c>
      <c r="C22" s="21">
        <v>222.0</v>
      </c>
      <c r="D22" s="21">
        <v>241.0</v>
      </c>
      <c r="E22" s="23">
        <f t="shared" si="11"/>
        <v>695</v>
      </c>
      <c r="F22" s="2"/>
      <c r="G22" s="40" t="s">
        <v>28</v>
      </c>
      <c r="H22" s="21"/>
      <c r="I22" s="21"/>
      <c r="J22" s="21">
        <v>137.0</v>
      </c>
      <c r="K22" s="23">
        <f t="shared" si="10"/>
        <v>137</v>
      </c>
      <c r="L22" s="4"/>
      <c r="M22" s="24" t="s">
        <v>52</v>
      </c>
      <c r="N22" s="21">
        <v>134.0</v>
      </c>
      <c r="O22" s="21"/>
      <c r="P22" s="21"/>
      <c r="Q22" s="23">
        <f t="shared" si="12"/>
        <v>134</v>
      </c>
      <c r="R22" s="4"/>
      <c r="S22" s="4"/>
      <c r="T22" s="4"/>
      <c r="U22" s="4"/>
      <c r="V22" s="4"/>
      <c r="W22" s="4"/>
      <c r="X22" s="4"/>
      <c r="Y22" s="4"/>
    </row>
    <row r="23" ht="14.25" customHeight="1">
      <c r="A23" s="41" t="s">
        <v>28</v>
      </c>
      <c r="B23" s="42"/>
      <c r="C23" s="42">
        <v>122.0</v>
      </c>
      <c r="D23" s="42">
        <v>122.0</v>
      </c>
      <c r="E23" s="23">
        <f t="shared" si="11"/>
        <v>244</v>
      </c>
      <c r="F23" s="2"/>
      <c r="G23" s="24"/>
      <c r="H23" s="21"/>
      <c r="I23" s="21"/>
      <c r="J23" s="21"/>
      <c r="K23" s="23"/>
      <c r="L23" s="4"/>
      <c r="M23" s="24" t="s">
        <v>53</v>
      </c>
      <c r="N23" s="21"/>
      <c r="O23" s="21"/>
      <c r="P23" s="21"/>
      <c r="Q23" s="23">
        <f t="shared" si="12"/>
        <v>0</v>
      </c>
      <c r="R23" s="4"/>
      <c r="S23" s="4"/>
      <c r="T23" s="4"/>
      <c r="U23" s="4"/>
      <c r="V23" s="4"/>
      <c r="W23" s="4"/>
      <c r="X23" s="4"/>
      <c r="Y23" s="4"/>
    </row>
    <row r="24" ht="14.25" customHeight="1">
      <c r="A24" s="24"/>
      <c r="B24" s="21"/>
      <c r="C24" s="21"/>
      <c r="D24" s="21"/>
      <c r="E24" s="23"/>
      <c r="F24" s="2"/>
      <c r="G24" s="31" t="s">
        <v>29</v>
      </c>
      <c r="H24" s="22">
        <f t="shared" ref="H24:J24" si="13">SUM(H15:H23)</f>
        <v>750</v>
      </c>
      <c r="I24" s="22">
        <f t="shared" si="13"/>
        <v>907</v>
      </c>
      <c r="J24" s="22">
        <f t="shared" si="13"/>
        <v>944</v>
      </c>
      <c r="K24" s="23">
        <f>SUM(H24:J24)</f>
        <v>2601</v>
      </c>
      <c r="L24" s="4"/>
      <c r="M24" s="24" t="s">
        <v>54</v>
      </c>
      <c r="N24" s="21"/>
      <c r="O24" s="21"/>
      <c r="P24" s="21">
        <v>104.0</v>
      </c>
      <c r="Q24" s="23">
        <f t="shared" si="12"/>
        <v>104</v>
      </c>
      <c r="R24" s="4"/>
      <c r="S24" s="4"/>
      <c r="T24" s="4"/>
      <c r="U24" s="4"/>
      <c r="V24" s="4"/>
      <c r="W24" s="4"/>
      <c r="X24" s="4"/>
      <c r="Y24" s="4"/>
    </row>
    <row r="25" ht="14.25" customHeight="1">
      <c r="A25" s="31" t="s">
        <v>29</v>
      </c>
      <c r="B25" s="22">
        <f t="shared" ref="B25:D25" si="14">SUM(B17:B24)</f>
        <v>1004</v>
      </c>
      <c r="C25" s="22">
        <f t="shared" si="14"/>
        <v>866</v>
      </c>
      <c r="D25" s="22">
        <f t="shared" si="14"/>
        <v>1001</v>
      </c>
      <c r="E25" s="23">
        <f>SUM(B25:D25)</f>
        <v>2871</v>
      </c>
      <c r="F25" s="2"/>
      <c r="G25" s="32" t="s">
        <v>31</v>
      </c>
      <c r="H25" s="33">
        <f>SUM(H24)</f>
        <v>750</v>
      </c>
      <c r="I25" s="33">
        <f t="shared" ref="I25:J25" si="15">SUM(H25+I24)</f>
        <v>1657</v>
      </c>
      <c r="J25" s="33">
        <f t="shared" si="15"/>
        <v>2601</v>
      </c>
      <c r="K25" s="34">
        <f>SUM(J25)</f>
        <v>2601</v>
      </c>
      <c r="L25" s="4"/>
      <c r="M25" s="24" t="s">
        <v>55</v>
      </c>
      <c r="N25" s="21"/>
      <c r="O25" s="21">
        <v>92.0</v>
      </c>
      <c r="P25" s="21"/>
      <c r="Q25" s="23">
        <f t="shared" si="12"/>
        <v>92</v>
      </c>
      <c r="R25" s="4"/>
      <c r="S25" s="4"/>
      <c r="T25" s="4"/>
      <c r="U25" s="4"/>
      <c r="V25" s="4"/>
      <c r="W25" s="4"/>
      <c r="X25" s="4"/>
      <c r="Y25" s="4"/>
    </row>
    <row r="26" ht="14.25" customHeight="1">
      <c r="A26" s="32" t="s">
        <v>31</v>
      </c>
      <c r="B26" s="33">
        <f>SUM(B25)</f>
        <v>1004</v>
      </c>
      <c r="C26" s="33">
        <f t="shared" ref="C26:D26" si="16">SUM(B26+C25)</f>
        <v>1870</v>
      </c>
      <c r="D26" s="33">
        <f t="shared" si="16"/>
        <v>2871</v>
      </c>
      <c r="E26" s="34">
        <f>SUM(D26)</f>
        <v>2871</v>
      </c>
      <c r="F26" s="2"/>
      <c r="G26" s="2"/>
      <c r="H26" s="2"/>
      <c r="I26" s="2"/>
      <c r="J26" s="2"/>
      <c r="K26" s="2"/>
      <c r="L26" s="4"/>
      <c r="M26" s="24"/>
      <c r="N26" s="21"/>
      <c r="O26" s="21"/>
      <c r="P26" s="21"/>
      <c r="Q26" s="23"/>
      <c r="R26" s="4"/>
      <c r="S26" s="4"/>
      <c r="T26" s="4"/>
      <c r="U26" s="4"/>
      <c r="V26" s="4"/>
      <c r="W26" s="4"/>
      <c r="X26" s="4"/>
      <c r="Y26" s="4"/>
    </row>
    <row r="27" ht="14.25" customHeight="1">
      <c r="A27" s="2"/>
      <c r="B27" s="2"/>
      <c r="C27" s="2"/>
      <c r="D27" s="2"/>
      <c r="E27" s="2"/>
      <c r="F27" s="2"/>
      <c r="G27" s="1" t="s">
        <v>56</v>
      </c>
      <c r="H27" s="2"/>
      <c r="I27" s="2"/>
      <c r="J27" s="2"/>
      <c r="K27" s="2"/>
      <c r="L27" s="4"/>
      <c r="M27" s="31" t="s">
        <v>29</v>
      </c>
      <c r="N27" s="22">
        <f t="shared" ref="N27:P27" si="17">SUM(N18:N26)</f>
        <v>845</v>
      </c>
      <c r="O27" s="22">
        <f t="shared" si="17"/>
        <v>748</v>
      </c>
      <c r="P27" s="22">
        <f t="shared" si="17"/>
        <v>800</v>
      </c>
      <c r="Q27" s="23">
        <f>SUM(N27:P27)</f>
        <v>2393</v>
      </c>
      <c r="R27" s="4"/>
      <c r="S27" s="4"/>
      <c r="T27" s="4"/>
      <c r="U27" s="4"/>
      <c r="V27" s="4"/>
      <c r="W27" s="4"/>
      <c r="X27" s="4"/>
      <c r="Y27" s="4"/>
    </row>
    <row r="28" ht="14.25" customHeight="1">
      <c r="A28" s="1" t="s">
        <v>57</v>
      </c>
      <c r="B28" s="2"/>
      <c r="C28" s="2"/>
      <c r="D28" s="2"/>
      <c r="E28" s="2"/>
      <c r="F28" s="2"/>
      <c r="G28" s="9" t="s">
        <v>3</v>
      </c>
      <c r="H28" s="10" t="s">
        <v>4</v>
      </c>
      <c r="I28" s="7" t="s">
        <v>5</v>
      </c>
      <c r="J28" s="7" t="s">
        <v>6</v>
      </c>
      <c r="K28" s="8" t="s">
        <v>7</v>
      </c>
      <c r="L28" s="4"/>
      <c r="M28" s="32" t="s">
        <v>31</v>
      </c>
      <c r="N28" s="33">
        <f>SUM(N27)</f>
        <v>845</v>
      </c>
      <c r="O28" s="33">
        <f t="shared" ref="O28:P28" si="18">SUM(N28+O27)</f>
        <v>1593</v>
      </c>
      <c r="P28" s="33">
        <f t="shared" si="18"/>
        <v>2393</v>
      </c>
      <c r="Q28" s="34">
        <f>SUM(P28)</f>
        <v>2393</v>
      </c>
      <c r="R28" s="4"/>
      <c r="S28" s="4"/>
      <c r="T28" s="4"/>
      <c r="U28" s="4"/>
      <c r="V28" s="4"/>
      <c r="W28" s="4"/>
      <c r="X28" s="4"/>
      <c r="Y28" s="4"/>
    </row>
    <row r="29" ht="14.25" customHeight="1">
      <c r="A29" s="9" t="s">
        <v>3</v>
      </c>
      <c r="B29" s="10" t="s">
        <v>4</v>
      </c>
      <c r="C29" s="7" t="s">
        <v>5</v>
      </c>
      <c r="D29" s="7" t="s">
        <v>6</v>
      </c>
      <c r="E29" s="8" t="s">
        <v>7</v>
      </c>
      <c r="F29" s="2"/>
      <c r="G29" s="43" t="s">
        <v>58</v>
      </c>
      <c r="H29" s="19">
        <v>84.0</v>
      </c>
      <c r="I29" s="13">
        <v>128.0</v>
      </c>
      <c r="J29" s="13">
        <v>118.0</v>
      </c>
      <c r="K29" s="14">
        <f t="shared" ref="K29:K37" si="19">SUM(H29:J29)</f>
        <v>330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ht="14.25" customHeight="1">
      <c r="A30" s="39" t="s">
        <v>59</v>
      </c>
      <c r="B30" s="13">
        <v>167.0</v>
      </c>
      <c r="C30" s="13">
        <v>164.0</v>
      </c>
      <c r="D30" s="13">
        <v>136.0</v>
      </c>
      <c r="E30" s="14">
        <f t="shared" ref="E30:E36" si="20">SUM(B30:D30)</f>
        <v>467</v>
      </c>
      <c r="F30" s="2"/>
      <c r="G30" s="43" t="s">
        <v>60</v>
      </c>
      <c r="H30" s="25">
        <v>128.0</v>
      </c>
      <c r="I30" s="21">
        <v>134.0</v>
      </c>
      <c r="J30" s="21">
        <v>146.0</v>
      </c>
      <c r="K30" s="23">
        <f t="shared" si="19"/>
        <v>408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ht="14.25" customHeight="1">
      <c r="A31" s="24" t="s">
        <v>61</v>
      </c>
      <c r="B31" s="21">
        <v>176.0</v>
      </c>
      <c r="C31" s="21">
        <v>190.0</v>
      </c>
      <c r="D31" s="21">
        <v>202.0</v>
      </c>
      <c r="E31" s="23">
        <f t="shared" si="20"/>
        <v>568</v>
      </c>
      <c r="F31" s="2"/>
      <c r="G31" s="43" t="s">
        <v>62</v>
      </c>
      <c r="H31" s="25">
        <v>139.0</v>
      </c>
      <c r="I31" s="21">
        <v>95.0</v>
      </c>
      <c r="J31" s="21">
        <v>111.0</v>
      </c>
      <c r="K31" s="23">
        <f t="shared" si="19"/>
        <v>345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ht="14.25" customHeight="1">
      <c r="A32" s="24" t="s">
        <v>63</v>
      </c>
      <c r="B32" s="21">
        <v>192.0</v>
      </c>
      <c r="C32" s="21">
        <v>216.0</v>
      </c>
      <c r="D32" s="21">
        <v>190.0</v>
      </c>
      <c r="E32" s="23">
        <f t="shared" si="20"/>
        <v>598</v>
      </c>
      <c r="F32" s="2"/>
      <c r="G32" s="43" t="s">
        <v>64</v>
      </c>
      <c r="H32" s="25">
        <v>192.0</v>
      </c>
      <c r="I32" s="21">
        <v>212.0</v>
      </c>
      <c r="J32" s="21">
        <v>192.0</v>
      </c>
      <c r="K32" s="23">
        <f t="shared" si="19"/>
        <v>596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ht="14.25" customHeight="1">
      <c r="A33" s="24" t="s">
        <v>65</v>
      </c>
      <c r="B33" s="21"/>
      <c r="C33" s="21"/>
      <c r="D33" s="21"/>
      <c r="E33" s="23">
        <f t="shared" si="20"/>
        <v>0</v>
      </c>
      <c r="F33" s="2"/>
      <c r="G33" s="43" t="s">
        <v>66</v>
      </c>
      <c r="H33" s="25"/>
      <c r="I33" s="21"/>
      <c r="J33" s="21"/>
      <c r="K33" s="23">
        <f t="shared" si="19"/>
        <v>0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ht="14.25" customHeight="1">
      <c r="A34" s="24" t="s">
        <v>67</v>
      </c>
      <c r="B34" s="21">
        <v>212.0</v>
      </c>
      <c r="C34" s="21">
        <v>163.0</v>
      </c>
      <c r="D34" s="21">
        <v>195.0</v>
      </c>
      <c r="E34" s="23">
        <f t="shared" si="20"/>
        <v>570</v>
      </c>
      <c r="F34" s="2"/>
      <c r="G34" s="43" t="s">
        <v>68</v>
      </c>
      <c r="H34" s="44">
        <v>129.0</v>
      </c>
      <c r="I34" s="45">
        <v>114.0</v>
      </c>
      <c r="J34" s="45">
        <v>93.0</v>
      </c>
      <c r="K34" s="46">
        <f t="shared" si="19"/>
        <v>336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ht="14.25" customHeight="1">
      <c r="A35" s="24" t="s">
        <v>69</v>
      </c>
      <c r="B35" s="21">
        <v>225.0</v>
      </c>
      <c r="C35" s="21">
        <v>279.0</v>
      </c>
      <c r="D35" s="21">
        <v>202.0</v>
      </c>
      <c r="E35" s="23">
        <f t="shared" si="20"/>
        <v>706</v>
      </c>
      <c r="F35" s="2"/>
      <c r="G35" s="24"/>
      <c r="H35" s="25"/>
      <c r="I35" s="21"/>
      <c r="J35" s="21"/>
      <c r="K35" s="23">
        <f t="shared" si="19"/>
        <v>0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ht="14.25" customHeight="1">
      <c r="A36" s="24" t="s">
        <v>70</v>
      </c>
      <c r="B36" s="21"/>
      <c r="C36" s="22"/>
      <c r="D36" s="22"/>
      <c r="E36" s="23">
        <f t="shared" si="20"/>
        <v>0</v>
      </c>
      <c r="F36" s="2"/>
      <c r="G36" s="40"/>
      <c r="H36" s="21"/>
      <c r="I36" s="21"/>
      <c r="J36" s="21"/>
      <c r="K36" s="23">
        <f t="shared" si="19"/>
        <v>0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ht="14.25" customHeight="1">
      <c r="A37" s="31"/>
      <c r="B37" s="22"/>
      <c r="C37" s="22"/>
      <c r="D37" s="22"/>
      <c r="E37" s="23"/>
      <c r="F37" s="2"/>
      <c r="G37" s="31"/>
      <c r="H37" s="22"/>
      <c r="I37" s="22"/>
      <c r="J37" s="22"/>
      <c r="K37" s="23">
        <f t="shared" si="19"/>
        <v>0</v>
      </c>
      <c r="L37" s="4"/>
      <c r="M37" s="47" t="s">
        <v>71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ht="14.25" customHeight="1">
      <c r="A38" s="31" t="s">
        <v>29</v>
      </c>
      <c r="B38" s="22">
        <f t="shared" ref="B38:D38" si="21">SUM(B30:B36)</f>
        <v>972</v>
      </c>
      <c r="C38" s="22">
        <f t="shared" si="21"/>
        <v>1012</v>
      </c>
      <c r="D38" s="22">
        <f t="shared" si="21"/>
        <v>925</v>
      </c>
      <c r="E38" s="23">
        <f>SUM(B38:D38)</f>
        <v>2909</v>
      </c>
      <c r="F38" s="2"/>
      <c r="G38" s="31"/>
      <c r="H38" s="22"/>
      <c r="I38" s="22"/>
      <c r="J38" s="22"/>
      <c r="K38" s="2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ht="14.25" customHeight="1">
      <c r="A39" s="32" t="s">
        <v>31</v>
      </c>
      <c r="B39" s="33">
        <f>SUM(B38)</f>
        <v>972</v>
      </c>
      <c r="C39" s="33">
        <f t="shared" ref="C39:D39" si="22">SUM(B39+C38)</f>
        <v>1984</v>
      </c>
      <c r="D39" s="33">
        <f t="shared" si="22"/>
        <v>2909</v>
      </c>
      <c r="E39" s="34">
        <f>SUM(D39)</f>
        <v>2909</v>
      </c>
      <c r="F39" s="2"/>
      <c r="G39" s="31" t="s">
        <v>29</v>
      </c>
      <c r="H39" s="22">
        <f t="shared" ref="H39:J39" si="23">SUM(H29:H37)</f>
        <v>672</v>
      </c>
      <c r="I39" s="22">
        <f t="shared" si="23"/>
        <v>683</v>
      </c>
      <c r="J39" s="22">
        <f t="shared" si="23"/>
        <v>660</v>
      </c>
      <c r="K39" s="23">
        <f>SUM(H39:J39)</f>
        <v>2015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ht="14.25" customHeight="1">
      <c r="A40" s="2"/>
      <c r="B40" s="2"/>
      <c r="C40" s="2"/>
      <c r="D40" s="2"/>
      <c r="E40" s="2"/>
      <c r="F40" s="2"/>
      <c r="G40" s="32" t="s">
        <v>31</v>
      </c>
      <c r="H40" s="33">
        <f>SUM(H39)</f>
        <v>672</v>
      </c>
      <c r="I40" s="33">
        <f t="shared" ref="I40:J40" si="24">SUM(H40+I39)</f>
        <v>1355</v>
      </c>
      <c r="J40" s="33">
        <f t="shared" si="24"/>
        <v>2015</v>
      </c>
      <c r="K40" s="34">
        <f>SUM(J40)</f>
        <v>2015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ht="14.25" customHeight="1">
      <c r="A41" s="4"/>
      <c r="B41" s="4"/>
      <c r="C41" s="4"/>
      <c r="D41" s="4"/>
      <c r="E41" s="4"/>
      <c r="F41" s="2"/>
      <c r="G41" s="2"/>
      <c r="H41" s="2"/>
      <c r="I41" s="2"/>
      <c r="J41" s="2"/>
      <c r="K41" s="2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ht="14.25" customHeight="1">
      <c r="A42" s="4"/>
      <c r="B42" s="4"/>
      <c r="C42" s="4"/>
      <c r="D42" s="4"/>
      <c r="E42" s="4"/>
      <c r="F42" s="4"/>
      <c r="G42" s="2"/>
      <c r="H42" s="2"/>
      <c r="I42" s="2"/>
      <c r="J42" s="2"/>
      <c r="K42" s="2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ht="14.25" customHeight="1">
      <c r="A43" s="4"/>
      <c r="B43" s="4"/>
      <c r="C43" s="4"/>
      <c r="D43" s="4"/>
      <c r="E43" s="4"/>
      <c r="F43" s="4"/>
      <c r="G43" s="2"/>
      <c r="H43" s="2"/>
      <c r="I43" s="2"/>
      <c r="J43" s="2"/>
      <c r="K43" s="2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ht="14.25" customHeight="1">
      <c r="A44" s="4"/>
      <c r="B44" s="4"/>
      <c r="C44" s="4"/>
      <c r="D44" s="4"/>
      <c r="E44" s="4"/>
      <c r="F44" s="4"/>
      <c r="G44" s="4"/>
      <c r="H44" s="4"/>
      <c r="I44" s="2"/>
      <c r="J44" s="2"/>
      <c r="K44" s="2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ht="14.25" customHeight="1">
      <c r="A45" s="4"/>
      <c r="B45" s="4"/>
      <c r="C45" s="4"/>
      <c r="D45" s="4"/>
      <c r="E45" s="4"/>
      <c r="F45" s="4"/>
      <c r="G45" s="4"/>
      <c r="H45" s="4"/>
      <c r="I45" s="2"/>
      <c r="J45" s="2"/>
      <c r="K45" s="2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ht="14.25" customHeight="1">
      <c r="A46" s="4"/>
      <c r="B46" s="4"/>
      <c r="C46" s="4"/>
      <c r="D46" s="4"/>
      <c r="E46" s="4"/>
      <c r="F46" s="4"/>
      <c r="G46" s="4"/>
      <c r="H46" s="4"/>
      <c r="I46" s="2"/>
      <c r="J46" s="2"/>
      <c r="K46" s="2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ht="14.25" customHeight="1">
      <c r="A47" s="4"/>
      <c r="B47" s="4"/>
      <c r="C47" s="4"/>
      <c r="D47" s="4"/>
      <c r="E47" s="4"/>
      <c r="F47" s="4"/>
      <c r="G47" s="4"/>
      <c r="H47" s="4"/>
      <c r="I47" s="2"/>
      <c r="J47" s="2"/>
      <c r="K47" s="2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2"/>
      <c r="J48" s="2"/>
      <c r="K48" s="2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ht="14.25" customHeight="1">
      <c r="A57" s="4"/>
      <c r="B57" s="4"/>
      <c r="C57" s="4"/>
      <c r="D57" s="4"/>
      <c r="E57" s="4"/>
      <c r="F57" s="2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ht="14.25" customHeight="1">
      <c r="A58" s="4"/>
      <c r="B58" s="4"/>
      <c r="C58" s="4"/>
      <c r="D58" s="4"/>
      <c r="E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ht="14.25" customHeight="1">
      <c r="A59" s="4"/>
      <c r="B59" s="4"/>
      <c r="C59" s="4"/>
      <c r="D59" s="4"/>
      <c r="E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ht="14.25" customHeight="1">
      <c r="A60" s="4"/>
      <c r="B60" s="4"/>
      <c r="C60" s="4"/>
      <c r="D60" s="4"/>
      <c r="E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ht="14.25" customHeight="1">
      <c r="A61" s="4"/>
      <c r="B61" s="4"/>
      <c r="C61" s="4"/>
      <c r="D61" s="4"/>
      <c r="E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ht="14.25" customHeight="1">
      <c r="A62" s="4"/>
      <c r="B62" s="4"/>
      <c r="C62" s="4"/>
      <c r="D62" s="4"/>
      <c r="E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ht="14.25" customHeight="1">
      <c r="A63" s="4"/>
      <c r="B63" s="4"/>
      <c r="C63" s="4"/>
      <c r="D63" s="4"/>
      <c r="E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ht="14.25" customHeight="1">
      <c r="A64" s="4"/>
      <c r="B64" s="4"/>
      <c r="C64" s="4"/>
      <c r="D64" s="4"/>
      <c r="E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ht="14.25" customHeight="1">
      <c r="A65" s="4"/>
      <c r="B65" s="4"/>
      <c r="C65" s="4"/>
      <c r="D65" s="4"/>
      <c r="E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ht="14.25" customHeight="1">
      <c r="A66" s="4"/>
      <c r="B66" s="4"/>
      <c r="C66" s="4"/>
      <c r="D66" s="4"/>
      <c r="E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ht="14.25" customHeight="1">
      <c r="A67" s="4"/>
      <c r="B67" s="4"/>
      <c r="C67" s="4"/>
      <c r="D67" s="4"/>
      <c r="E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ht="14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ht="14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ht="14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ht="14.25" customHeight="1"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ht="14.25" customHeight="1"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ht="14.25" customHeight="1"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ht="14.25" customHeight="1"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ht="14.25" customHeight="1"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ht="14.25" customHeight="1"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ht="14.25" customHeight="1"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ht="14.25" customHeight="1"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ht="14.25" customHeight="1"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ht="14.25" customHeight="1"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ht="14.25" customHeight="1"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ht="14.25" customHeight="1"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ht="14.25" customHeight="1"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 ht="14.25" customHeight="1"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  <row r="1001" ht="14.25" customHeight="1"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</row>
    <row r="1002" ht="14.25" customHeight="1"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</row>
    <row r="1003" ht="14.25" customHeight="1"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ht="14.25" customHeight="1"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</row>
    <row r="1005" ht="14.25" customHeight="1">
      <c r="F1005" s="4"/>
      <c r="G1005" s="4"/>
      <c r="H1005" s="4"/>
      <c r="I1005" s="4"/>
      <c r="J1005" s="4"/>
      <c r="K1005" s="4"/>
      <c r="L1005" s="4"/>
      <c r="R1005" s="4"/>
      <c r="S1005" s="4"/>
      <c r="T1005" s="4"/>
      <c r="U1005" s="4"/>
      <c r="V1005" s="4"/>
      <c r="W1005" s="4"/>
      <c r="X1005" s="4"/>
      <c r="Y1005" s="4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71"/>
    <col customWidth="1" min="2" max="2" width="10.14"/>
    <col customWidth="1" min="3" max="3" width="10.0"/>
    <col customWidth="1" min="4" max="4" width="9.86"/>
    <col customWidth="1" min="5" max="6" width="9.14"/>
    <col customWidth="1" min="7" max="7" width="23.29"/>
    <col customWidth="1" min="8" max="8" width="9.71"/>
    <col customWidth="1" min="9" max="9" width="9.57"/>
    <col customWidth="1" min="10" max="10" width="9.86"/>
    <col customWidth="1" min="11" max="25" width="9.14"/>
  </cols>
  <sheetData>
    <row r="1" ht="14.25" customHeight="1">
      <c r="A1" s="48" t="s">
        <v>0</v>
      </c>
      <c r="B1" s="49"/>
      <c r="C1" s="49"/>
      <c r="D1" s="49"/>
      <c r="E1" s="49"/>
      <c r="F1" s="2"/>
      <c r="G1" s="1" t="s">
        <v>72</v>
      </c>
      <c r="H1" s="2"/>
      <c r="I1" s="2"/>
      <c r="J1" s="2"/>
      <c r="K1" s="2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14.25" customHeight="1">
      <c r="A2" s="36" t="s">
        <v>3</v>
      </c>
      <c r="B2" s="50" t="s">
        <v>4</v>
      </c>
      <c r="C2" s="51" t="s">
        <v>5</v>
      </c>
      <c r="D2" s="51" t="s">
        <v>6</v>
      </c>
      <c r="E2" s="52" t="s">
        <v>7</v>
      </c>
      <c r="F2" s="2"/>
      <c r="G2" s="36" t="s">
        <v>3</v>
      </c>
      <c r="H2" s="10" t="s">
        <v>4</v>
      </c>
      <c r="I2" s="7" t="s">
        <v>5</v>
      </c>
      <c r="J2" s="7" t="s">
        <v>6</v>
      </c>
      <c r="K2" s="8" t="s">
        <v>7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14.25" customHeight="1">
      <c r="A3" s="53" t="s">
        <v>73</v>
      </c>
      <c r="B3" s="13">
        <v>92.0</v>
      </c>
      <c r="C3" s="13">
        <v>83.0</v>
      </c>
      <c r="D3" s="13"/>
      <c r="E3" s="14">
        <f t="shared" ref="E3:E9" si="1">SUM(B3:D3)</f>
        <v>175</v>
      </c>
      <c r="F3" s="2"/>
      <c r="G3" s="54" t="s">
        <v>74</v>
      </c>
      <c r="H3" s="13">
        <v>155.0</v>
      </c>
      <c r="I3" s="13">
        <v>95.0</v>
      </c>
      <c r="J3" s="13">
        <v>138.0</v>
      </c>
      <c r="K3" s="14">
        <f t="shared" ref="K3:K9" si="2">SUM(H3:J3)</f>
        <v>388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ht="14.25" customHeight="1">
      <c r="A4" s="55" t="s">
        <v>75</v>
      </c>
      <c r="B4" s="21">
        <v>76.0</v>
      </c>
      <c r="C4" s="21">
        <v>107.0</v>
      </c>
      <c r="D4" s="21">
        <v>119.0</v>
      </c>
      <c r="E4" s="23">
        <f t="shared" si="1"/>
        <v>302</v>
      </c>
      <c r="F4" s="2"/>
      <c r="G4" s="55" t="s">
        <v>76</v>
      </c>
      <c r="H4" s="21"/>
      <c r="I4" s="21"/>
      <c r="J4" s="21"/>
      <c r="K4" s="23">
        <f t="shared" si="2"/>
        <v>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ht="14.25" customHeight="1">
      <c r="A5" s="56" t="s">
        <v>77</v>
      </c>
      <c r="B5" s="21">
        <v>108.0</v>
      </c>
      <c r="C5" s="21">
        <v>119.0</v>
      </c>
      <c r="D5" s="21">
        <v>110.0</v>
      </c>
      <c r="E5" s="23">
        <f t="shared" si="1"/>
        <v>337</v>
      </c>
      <c r="F5" s="2"/>
      <c r="G5" s="56" t="s">
        <v>78</v>
      </c>
      <c r="H5" s="21">
        <v>74.0</v>
      </c>
      <c r="I5" s="21"/>
      <c r="J5" s="21">
        <v>98.0</v>
      </c>
      <c r="K5" s="23">
        <f t="shared" si="2"/>
        <v>172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ht="14.25" customHeight="1">
      <c r="A6" s="55" t="s">
        <v>79</v>
      </c>
      <c r="B6" s="21"/>
      <c r="C6" s="21"/>
      <c r="D6" s="21">
        <v>74.0</v>
      </c>
      <c r="E6" s="23">
        <f t="shared" si="1"/>
        <v>74</v>
      </c>
      <c r="F6" s="2"/>
      <c r="G6" s="55" t="s">
        <v>80</v>
      </c>
      <c r="H6" s="21">
        <v>158.0</v>
      </c>
      <c r="I6" s="21">
        <v>166.0</v>
      </c>
      <c r="J6" s="21">
        <v>123.0</v>
      </c>
      <c r="K6" s="23">
        <f t="shared" si="2"/>
        <v>447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14.25" customHeight="1">
      <c r="A7" s="56" t="s">
        <v>81</v>
      </c>
      <c r="B7" s="21">
        <v>113.0</v>
      </c>
      <c r="C7" s="21">
        <v>134.0</v>
      </c>
      <c r="D7" s="21">
        <v>135.0</v>
      </c>
      <c r="E7" s="23">
        <f t="shared" si="1"/>
        <v>382</v>
      </c>
      <c r="F7" s="2"/>
      <c r="G7" s="56" t="s">
        <v>82</v>
      </c>
      <c r="H7" s="21">
        <v>157.0</v>
      </c>
      <c r="I7" s="21">
        <v>121.0</v>
      </c>
      <c r="J7" s="21">
        <v>165.0</v>
      </c>
      <c r="K7" s="23">
        <f t="shared" si="2"/>
        <v>443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14.25" customHeight="1">
      <c r="A8" s="57" t="s">
        <v>83</v>
      </c>
      <c r="B8" s="21">
        <v>125.0</v>
      </c>
      <c r="C8" s="21">
        <v>125.0</v>
      </c>
      <c r="D8" s="21">
        <v>156.0</v>
      </c>
      <c r="E8" s="23">
        <f t="shared" si="1"/>
        <v>406</v>
      </c>
      <c r="F8" s="2"/>
      <c r="G8" s="56" t="s">
        <v>84</v>
      </c>
      <c r="H8" s="21">
        <v>77.0</v>
      </c>
      <c r="I8" s="21">
        <v>93.0</v>
      </c>
      <c r="J8" s="21">
        <v>76.0</v>
      </c>
      <c r="K8" s="23">
        <f t="shared" si="2"/>
        <v>246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ht="14.25" customHeight="1">
      <c r="A9" s="31"/>
      <c r="B9" s="22"/>
      <c r="C9" s="22"/>
      <c r="D9" s="22"/>
      <c r="E9" s="23">
        <f t="shared" si="1"/>
        <v>0</v>
      </c>
      <c r="F9" s="2"/>
      <c r="G9" s="55" t="s">
        <v>85</v>
      </c>
      <c r="H9" s="22"/>
      <c r="I9" s="21">
        <v>74.0</v>
      </c>
      <c r="J9" s="22"/>
      <c r="K9" s="23">
        <f t="shared" si="2"/>
        <v>74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ht="14.25" customHeight="1">
      <c r="A10" s="31"/>
      <c r="B10" s="22"/>
      <c r="C10" s="22"/>
      <c r="D10" s="22"/>
      <c r="E10" s="23"/>
      <c r="F10" s="2"/>
      <c r="G10" s="31"/>
      <c r="H10" s="22"/>
      <c r="I10" s="22"/>
      <c r="J10" s="22"/>
      <c r="K10" s="23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ht="14.25" customHeight="1">
      <c r="A11" s="31" t="s">
        <v>29</v>
      </c>
      <c r="B11" s="22">
        <f t="shared" ref="B11:D11" si="3">SUM(B3:B9)</f>
        <v>514</v>
      </c>
      <c r="C11" s="22">
        <f t="shared" si="3"/>
        <v>568</v>
      </c>
      <c r="D11" s="22">
        <f t="shared" si="3"/>
        <v>594</v>
      </c>
      <c r="E11" s="58">
        <v>0.0</v>
      </c>
      <c r="F11" s="2"/>
      <c r="G11" s="31" t="s">
        <v>29</v>
      </c>
      <c r="H11" s="22">
        <f t="shared" ref="H11:K11" si="4">SUM(H3:H9)</f>
        <v>621</v>
      </c>
      <c r="I11" s="22">
        <f t="shared" si="4"/>
        <v>549</v>
      </c>
      <c r="J11" s="22">
        <f t="shared" si="4"/>
        <v>600</v>
      </c>
      <c r="K11" s="23">
        <f t="shared" si="4"/>
        <v>1770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ht="14.25" customHeight="1">
      <c r="A12" s="32" t="s">
        <v>86</v>
      </c>
      <c r="B12" s="33">
        <f>SUM(B11)</f>
        <v>514</v>
      </c>
      <c r="C12" s="33">
        <f t="shared" ref="C12:D12" si="5">SUM(B12+C11)</f>
        <v>1082</v>
      </c>
      <c r="D12" s="33">
        <f t="shared" si="5"/>
        <v>1676</v>
      </c>
      <c r="E12" s="34">
        <f>SUM(D12)</f>
        <v>1676</v>
      </c>
      <c r="F12" s="2"/>
      <c r="G12" s="32" t="s">
        <v>86</v>
      </c>
      <c r="H12" s="33">
        <f>SUM(H11)</f>
        <v>621</v>
      </c>
      <c r="I12" s="33">
        <f t="shared" ref="I12:J12" si="6">SUM(H12+I11)</f>
        <v>1170</v>
      </c>
      <c r="J12" s="33">
        <f t="shared" si="6"/>
        <v>1770</v>
      </c>
      <c r="K12" s="34">
        <f>SUM(J12)</f>
        <v>1770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>
      <c r="A13" s="2"/>
      <c r="B13" s="2"/>
      <c r="C13" s="2"/>
      <c r="D13" s="2"/>
      <c r="E13" s="2"/>
      <c r="F13" s="2"/>
      <c r="G13" s="4"/>
      <c r="H13" s="59"/>
      <c r="I13" s="59"/>
      <c r="J13" s="59"/>
      <c r="K13" s="59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ht="14.25" customHeight="1">
      <c r="A14" s="1" t="s">
        <v>33</v>
      </c>
      <c r="B14" s="2"/>
      <c r="C14" s="2"/>
      <c r="D14" s="2"/>
      <c r="E14" s="2"/>
      <c r="F14" s="2"/>
      <c r="G14" s="1" t="s">
        <v>32</v>
      </c>
      <c r="H14" s="2"/>
      <c r="I14" s="59"/>
      <c r="J14" s="59"/>
      <c r="K14" s="59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ht="14.25" customHeight="1">
      <c r="A15" s="36" t="s">
        <v>3</v>
      </c>
      <c r="B15" s="10" t="s">
        <v>4</v>
      </c>
      <c r="C15" s="7" t="s">
        <v>5</v>
      </c>
      <c r="D15" s="7" t="s">
        <v>6</v>
      </c>
      <c r="E15" s="8" t="s">
        <v>7</v>
      </c>
      <c r="F15" s="2"/>
      <c r="G15" s="36" t="s">
        <v>3</v>
      </c>
      <c r="H15" s="6" t="s">
        <v>4</v>
      </c>
      <c r="I15" s="7" t="s">
        <v>5</v>
      </c>
      <c r="J15" s="7" t="s">
        <v>6</v>
      </c>
      <c r="K15" s="8" t="s">
        <v>7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ht="14.25" customHeight="1">
      <c r="A16" s="54" t="s">
        <v>87</v>
      </c>
      <c r="B16" s="13">
        <v>222.0</v>
      </c>
      <c r="C16" s="13">
        <v>141.0</v>
      </c>
      <c r="D16" s="13">
        <v>143.0</v>
      </c>
      <c r="E16" s="14">
        <f t="shared" ref="E16:E22" si="7">SUM(B16:D16)</f>
        <v>506</v>
      </c>
      <c r="F16" s="2"/>
      <c r="G16" s="40" t="s">
        <v>88</v>
      </c>
      <c r="H16" s="13">
        <v>145.0</v>
      </c>
      <c r="I16" s="13">
        <v>188.0</v>
      </c>
      <c r="J16" s="13">
        <v>154.0</v>
      </c>
      <c r="K16" s="14">
        <f t="shared" ref="K16:K22" si="8">SUM(H16:J16)</f>
        <v>487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ht="14.25" customHeight="1">
      <c r="A17" s="55" t="s">
        <v>89</v>
      </c>
      <c r="B17" s="21">
        <v>155.0</v>
      </c>
      <c r="C17" s="21">
        <v>199.0</v>
      </c>
      <c r="D17" s="21">
        <v>157.0</v>
      </c>
      <c r="E17" s="23">
        <f t="shared" si="7"/>
        <v>511</v>
      </c>
      <c r="F17" s="2"/>
      <c r="G17" s="24" t="s">
        <v>90</v>
      </c>
      <c r="H17" s="21">
        <v>108.0</v>
      </c>
      <c r="I17" s="21">
        <v>102.0</v>
      </c>
      <c r="J17" s="21">
        <v>87.0</v>
      </c>
      <c r="K17" s="23">
        <f t="shared" si="8"/>
        <v>297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ht="14.25" customHeight="1">
      <c r="A18" s="56" t="s">
        <v>91</v>
      </c>
      <c r="B18" s="21">
        <v>182.0</v>
      </c>
      <c r="C18" s="21">
        <v>89.0</v>
      </c>
      <c r="D18" s="21">
        <v>186.0</v>
      </c>
      <c r="E18" s="23">
        <f t="shared" si="7"/>
        <v>457</v>
      </c>
      <c r="F18" s="2"/>
      <c r="G18" s="24" t="s">
        <v>92</v>
      </c>
      <c r="H18" s="21">
        <v>83.0</v>
      </c>
      <c r="I18" s="21">
        <v>90.0</v>
      </c>
      <c r="J18" s="21">
        <v>92.0</v>
      </c>
      <c r="K18" s="23">
        <f t="shared" si="8"/>
        <v>265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ht="14.25" customHeight="1">
      <c r="A19" s="55" t="s">
        <v>93</v>
      </c>
      <c r="B19" s="21">
        <v>165.0</v>
      </c>
      <c r="C19" s="21">
        <v>124.0</v>
      </c>
      <c r="D19" s="21">
        <v>140.0</v>
      </c>
      <c r="E19" s="23">
        <f t="shared" si="7"/>
        <v>429</v>
      </c>
      <c r="F19" s="2"/>
      <c r="G19" s="24" t="s">
        <v>94</v>
      </c>
      <c r="H19" s="21">
        <v>59.0</v>
      </c>
      <c r="I19" s="21"/>
      <c r="J19" s="21"/>
      <c r="K19" s="23">
        <f t="shared" si="8"/>
        <v>59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ht="14.25" customHeight="1">
      <c r="A20" s="56" t="s">
        <v>95</v>
      </c>
      <c r="B20" s="21"/>
      <c r="C20" s="21"/>
      <c r="D20" s="21"/>
      <c r="E20" s="23">
        <f t="shared" si="7"/>
        <v>0</v>
      </c>
      <c r="F20" s="2"/>
      <c r="G20" s="24" t="s">
        <v>96</v>
      </c>
      <c r="H20" s="21">
        <v>92.0</v>
      </c>
      <c r="I20" s="21">
        <v>145.0</v>
      </c>
      <c r="J20" s="21">
        <v>129.0</v>
      </c>
      <c r="K20" s="23">
        <f t="shared" si="8"/>
        <v>366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ht="14.25" customHeight="1">
      <c r="A21" s="56" t="s">
        <v>97</v>
      </c>
      <c r="B21" s="21">
        <v>165.0</v>
      </c>
      <c r="C21" s="21">
        <v>179.0</v>
      </c>
      <c r="D21" s="21">
        <v>158.0</v>
      </c>
      <c r="E21" s="23">
        <f t="shared" si="7"/>
        <v>502</v>
      </c>
      <c r="F21" s="2"/>
      <c r="G21" s="60" t="s">
        <v>98</v>
      </c>
      <c r="H21" s="21"/>
      <c r="I21" s="21">
        <v>70.0</v>
      </c>
      <c r="J21" s="21">
        <v>118.0</v>
      </c>
      <c r="K21" s="23">
        <f t="shared" si="8"/>
        <v>188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ht="14.25" customHeight="1">
      <c r="A22" s="55" t="s">
        <v>99</v>
      </c>
      <c r="B22" s="22"/>
      <c r="C22" s="22"/>
      <c r="D22" s="22"/>
      <c r="E22" s="23">
        <f t="shared" si="7"/>
        <v>0</v>
      </c>
      <c r="F22" s="2"/>
      <c r="G22" s="31"/>
      <c r="H22" s="22"/>
      <c r="I22" s="22"/>
      <c r="J22" s="22"/>
      <c r="K22" s="23">
        <f t="shared" si="8"/>
        <v>0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ht="14.25" customHeight="1">
      <c r="A23" s="31"/>
      <c r="B23" s="22"/>
      <c r="C23" s="22"/>
      <c r="D23" s="22"/>
      <c r="E23" s="23"/>
      <c r="F23" s="2"/>
      <c r="G23" s="31"/>
      <c r="H23" s="22"/>
      <c r="I23" s="22"/>
      <c r="J23" s="22"/>
      <c r="K23" s="23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ht="14.25" customHeight="1">
      <c r="A24" s="31" t="s">
        <v>29</v>
      </c>
      <c r="B24" s="22">
        <f t="shared" ref="B24:E24" si="9">SUM(B16:B22)</f>
        <v>889</v>
      </c>
      <c r="C24" s="22">
        <f t="shared" si="9"/>
        <v>732</v>
      </c>
      <c r="D24" s="22">
        <f t="shared" si="9"/>
        <v>784</v>
      </c>
      <c r="E24" s="23">
        <f t="shared" si="9"/>
        <v>2405</v>
      </c>
      <c r="F24" s="2"/>
      <c r="G24" s="31" t="s">
        <v>29</v>
      </c>
      <c r="H24" s="22">
        <f t="shared" ref="H24:J24" si="10">SUM(H16:H22)</f>
        <v>487</v>
      </c>
      <c r="I24" s="22">
        <f t="shared" si="10"/>
        <v>595</v>
      </c>
      <c r="J24" s="22">
        <f t="shared" si="10"/>
        <v>580</v>
      </c>
      <c r="K24" s="58">
        <v>0.0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ht="14.25" customHeight="1">
      <c r="A25" s="32" t="s">
        <v>86</v>
      </c>
      <c r="B25" s="33">
        <f>SUM(B24)</f>
        <v>889</v>
      </c>
      <c r="C25" s="33">
        <f t="shared" ref="C25:D25" si="11">SUM(B25+C24)</f>
        <v>1621</v>
      </c>
      <c r="D25" s="33">
        <f t="shared" si="11"/>
        <v>2405</v>
      </c>
      <c r="E25" s="34">
        <f>SUM(D25)</f>
        <v>2405</v>
      </c>
      <c r="F25" s="2"/>
      <c r="G25" s="32" t="s">
        <v>86</v>
      </c>
      <c r="H25" s="33">
        <f>SUM(H24)</f>
        <v>487</v>
      </c>
      <c r="I25" s="33">
        <f t="shared" ref="I25:J25" si="12">SUM(H25+I24)</f>
        <v>1082</v>
      </c>
      <c r="J25" s="33">
        <f t="shared" si="12"/>
        <v>1662</v>
      </c>
      <c r="K25" s="34">
        <f>SUM(J25)</f>
        <v>1662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ht="14.25" customHeight="1">
      <c r="A26" s="4"/>
      <c r="B26" s="59"/>
      <c r="C26" s="59"/>
      <c r="D26" s="59"/>
      <c r="E26" s="59"/>
      <c r="F26" s="2"/>
      <c r="G26" s="4"/>
      <c r="H26" s="59"/>
      <c r="I26" s="59"/>
      <c r="J26" s="59"/>
      <c r="K26" s="59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ht="14.25" customHeight="1">
      <c r="A27" s="1" t="s">
        <v>57</v>
      </c>
      <c r="B27" s="2"/>
      <c r="C27" s="2"/>
      <c r="D27" s="2"/>
      <c r="E27" s="2"/>
      <c r="F27" s="2"/>
      <c r="G27" s="1" t="s">
        <v>2</v>
      </c>
      <c r="H27" s="2"/>
      <c r="I27" s="2"/>
      <c r="J27" s="2"/>
      <c r="K27" s="2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ht="14.25" customHeight="1">
      <c r="A28" s="61" t="s">
        <v>3</v>
      </c>
      <c r="B28" s="10" t="s">
        <v>4</v>
      </c>
      <c r="C28" s="7" t="s">
        <v>5</v>
      </c>
      <c r="D28" s="7" t="s">
        <v>6</v>
      </c>
      <c r="E28" s="8" t="s">
        <v>7</v>
      </c>
      <c r="F28" s="2"/>
      <c r="G28" s="36" t="s">
        <v>3</v>
      </c>
      <c r="H28" s="6" t="s">
        <v>4</v>
      </c>
      <c r="I28" s="7" t="s">
        <v>5</v>
      </c>
      <c r="J28" s="7" t="s">
        <v>6</v>
      </c>
      <c r="K28" s="8" t="s">
        <v>7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ht="14.25" customHeight="1">
      <c r="A29" s="40" t="s">
        <v>100</v>
      </c>
      <c r="B29" s="13">
        <v>169.0</v>
      </c>
      <c r="C29" s="13">
        <v>142.0</v>
      </c>
      <c r="D29" s="13">
        <v>167.0</v>
      </c>
      <c r="E29" s="14">
        <f t="shared" ref="E29:E35" si="13">SUM(B29:D29)</f>
        <v>478</v>
      </c>
      <c r="F29" s="2"/>
      <c r="G29" s="39" t="s">
        <v>101</v>
      </c>
      <c r="H29" s="13">
        <v>109.0</v>
      </c>
      <c r="I29" s="13">
        <v>39.0</v>
      </c>
      <c r="J29" s="13">
        <v>59.0</v>
      </c>
      <c r="K29" s="14">
        <f t="shared" ref="K29:K35" si="14">SUM(H29:J29)</f>
        <v>207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ht="14.25" customHeight="1">
      <c r="A30" s="24" t="s">
        <v>102</v>
      </c>
      <c r="B30" s="21">
        <v>137.0</v>
      </c>
      <c r="C30" s="21">
        <v>150.0</v>
      </c>
      <c r="D30" s="21"/>
      <c r="E30" s="23">
        <f t="shared" si="13"/>
        <v>287</v>
      </c>
      <c r="F30" s="2"/>
      <c r="G30" s="24" t="s">
        <v>103</v>
      </c>
      <c r="H30" s="21">
        <v>104.0</v>
      </c>
      <c r="I30" s="21">
        <v>75.0</v>
      </c>
      <c r="J30" s="21">
        <v>67.0</v>
      </c>
      <c r="K30" s="23">
        <f t="shared" si="14"/>
        <v>246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ht="14.25" customHeight="1">
      <c r="A31" s="24" t="s">
        <v>104</v>
      </c>
      <c r="B31" s="21">
        <v>123.0</v>
      </c>
      <c r="C31" s="21"/>
      <c r="D31" s="21"/>
      <c r="E31" s="23">
        <f t="shared" si="13"/>
        <v>123</v>
      </c>
      <c r="F31" s="2"/>
      <c r="G31" s="62" t="s">
        <v>105</v>
      </c>
      <c r="H31" s="21">
        <v>88.0</v>
      </c>
      <c r="I31" s="21">
        <v>72.0</v>
      </c>
      <c r="J31" s="21">
        <v>92.0</v>
      </c>
      <c r="K31" s="23">
        <f t="shared" si="14"/>
        <v>252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ht="14.25" customHeight="1">
      <c r="A32" s="24" t="s">
        <v>106</v>
      </c>
      <c r="B32" s="21">
        <v>205.0</v>
      </c>
      <c r="C32" s="21">
        <v>133.0</v>
      </c>
      <c r="D32" s="21">
        <v>150.0</v>
      </c>
      <c r="E32" s="23">
        <f t="shared" si="13"/>
        <v>488</v>
      </c>
      <c r="F32" s="2"/>
      <c r="G32" s="24" t="s">
        <v>107</v>
      </c>
      <c r="H32" s="21">
        <v>100.0</v>
      </c>
      <c r="I32" s="21">
        <v>107.0</v>
      </c>
      <c r="J32" s="21">
        <v>144.0</v>
      </c>
      <c r="K32" s="23">
        <f t="shared" si="14"/>
        <v>351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ht="14.25" customHeight="1">
      <c r="A33" s="24" t="s">
        <v>108</v>
      </c>
      <c r="B33" s="21">
        <v>162.0</v>
      </c>
      <c r="C33" s="21">
        <v>253.0</v>
      </c>
      <c r="D33" s="21">
        <v>146.0</v>
      </c>
      <c r="E33" s="23">
        <f t="shared" si="13"/>
        <v>561</v>
      </c>
      <c r="F33" s="2"/>
      <c r="G33" s="24" t="s">
        <v>109</v>
      </c>
      <c r="H33" s="21">
        <v>164.0</v>
      </c>
      <c r="I33" s="21">
        <v>114.0</v>
      </c>
      <c r="J33" s="21">
        <v>127.0</v>
      </c>
      <c r="K33" s="23">
        <f t="shared" si="14"/>
        <v>405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ht="14.25" customHeight="1">
      <c r="A34" s="24" t="s">
        <v>110</v>
      </c>
      <c r="B34" s="21"/>
      <c r="C34" s="21">
        <v>134.0</v>
      </c>
      <c r="D34" s="22"/>
      <c r="E34" s="23">
        <f t="shared" si="13"/>
        <v>134</v>
      </c>
      <c r="F34" s="2"/>
      <c r="G34" s="24"/>
      <c r="H34" s="21"/>
      <c r="I34" s="21"/>
      <c r="J34" s="22"/>
      <c r="K34" s="23">
        <f t="shared" si="14"/>
        <v>0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ht="14.25" customHeight="1">
      <c r="A35" s="24" t="s">
        <v>111</v>
      </c>
      <c r="B35" s="22"/>
      <c r="C35" s="22"/>
      <c r="D35" s="22"/>
      <c r="E35" s="23">
        <f t="shared" si="13"/>
        <v>0</v>
      </c>
      <c r="F35" s="2"/>
      <c r="G35" s="31"/>
      <c r="H35" s="22"/>
      <c r="I35" s="22"/>
      <c r="J35" s="22"/>
      <c r="K35" s="23">
        <f t="shared" si="14"/>
        <v>0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ht="14.25" customHeight="1">
      <c r="A36" s="24" t="s">
        <v>28</v>
      </c>
      <c r="B36" s="22"/>
      <c r="C36" s="22"/>
      <c r="D36" s="21">
        <v>217.0</v>
      </c>
      <c r="E36" s="23"/>
      <c r="F36" s="4"/>
      <c r="G36" s="31"/>
      <c r="H36" s="22"/>
      <c r="I36" s="22"/>
      <c r="J36" s="22"/>
      <c r="K36" s="2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ht="14.25" customHeight="1">
      <c r="A37" s="31" t="s">
        <v>29</v>
      </c>
      <c r="B37" s="22">
        <f t="shared" ref="B37:C37" si="15">SUM(B29:B35)</f>
        <v>796</v>
      </c>
      <c r="C37" s="22">
        <f t="shared" si="15"/>
        <v>812</v>
      </c>
      <c r="D37" s="22">
        <f>SUM(D29:D36)</f>
        <v>680</v>
      </c>
      <c r="E37" s="23">
        <f>SUM(E29:E35)</f>
        <v>2071</v>
      </c>
      <c r="F37" s="4"/>
      <c r="G37" s="31" t="s">
        <v>29</v>
      </c>
      <c r="H37" s="22">
        <f t="shared" ref="H37:K37" si="16">SUM(H29:H35)</f>
        <v>565</v>
      </c>
      <c r="I37" s="22">
        <f t="shared" si="16"/>
        <v>407</v>
      </c>
      <c r="J37" s="22">
        <f t="shared" si="16"/>
        <v>489</v>
      </c>
      <c r="K37" s="23">
        <f t="shared" si="16"/>
        <v>1461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ht="14.25" customHeight="1">
      <c r="A38" s="32" t="s">
        <v>86</v>
      </c>
      <c r="B38" s="33">
        <f>SUM(B37)</f>
        <v>796</v>
      </c>
      <c r="C38" s="33">
        <f t="shared" ref="C38:D38" si="17">SUM(B38+C37)</f>
        <v>1608</v>
      </c>
      <c r="D38" s="33">
        <f t="shared" si="17"/>
        <v>2288</v>
      </c>
      <c r="E38" s="34">
        <f>SUM(D38)</f>
        <v>2288</v>
      </c>
      <c r="F38" s="4"/>
      <c r="G38" s="32" t="s">
        <v>86</v>
      </c>
      <c r="H38" s="33">
        <f>SUM(H37)</f>
        <v>565</v>
      </c>
      <c r="I38" s="33">
        <f t="shared" ref="I38:J38" si="18">SUM(H38+I37)</f>
        <v>972</v>
      </c>
      <c r="J38" s="33">
        <f t="shared" si="18"/>
        <v>1461</v>
      </c>
      <c r="K38" s="34">
        <f>SUM(J38)</f>
        <v>1461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ht="14.25" customHeight="1">
      <c r="A40" s="1" t="s">
        <v>112</v>
      </c>
      <c r="B40" s="2"/>
      <c r="C40" s="2"/>
      <c r="D40" s="2"/>
      <c r="E40" s="2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ht="14.25" customHeight="1">
      <c r="A41" s="36" t="s">
        <v>3</v>
      </c>
      <c r="B41" s="10" t="s">
        <v>4</v>
      </c>
      <c r="C41" s="7" t="s">
        <v>5</v>
      </c>
      <c r="D41" s="7" t="s">
        <v>6</v>
      </c>
      <c r="E41" s="8" t="s">
        <v>7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ht="14.25" customHeight="1">
      <c r="A42" s="39" t="s">
        <v>113</v>
      </c>
      <c r="B42" s="13">
        <v>138.0</v>
      </c>
      <c r="C42" s="13">
        <v>93.0</v>
      </c>
      <c r="D42" s="13">
        <v>121.0</v>
      </c>
      <c r="E42" s="63">
        <f t="shared" ref="E42:E49" si="19">SUM(B42:D42)</f>
        <v>352</v>
      </c>
      <c r="F42" s="4"/>
      <c r="G42" s="47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ht="14.25" customHeight="1">
      <c r="A43" s="24" t="s">
        <v>114</v>
      </c>
      <c r="B43" s="21">
        <v>61.0</v>
      </c>
      <c r="C43" s="21">
        <v>105.0</v>
      </c>
      <c r="D43" s="21">
        <v>80.0</v>
      </c>
      <c r="E43" s="23">
        <f t="shared" si="19"/>
        <v>246</v>
      </c>
      <c r="F43" s="4"/>
      <c r="G43" s="47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ht="14.25" customHeight="1">
      <c r="A44" s="24" t="s">
        <v>115</v>
      </c>
      <c r="B44" s="21">
        <v>86.0</v>
      </c>
      <c r="C44" s="21">
        <v>77.0</v>
      </c>
      <c r="D44" s="21">
        <v>83.0</v>
      </c>
      <c r="E44" s="23">
        <f t="shared" si="19"/>
        <v>246</v>
      </c>
      <c r="F44" s="4"/>
      <c r="G44" s="47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ht="14.25" customHeight="1">
      <c r="A45" s="24" t="s">
        <v>116</v>
      </c>
      <c r="B45" s="21"/>
      <c r="C45" s="21"/>
      <c r="D45" s="21"/>
      <c r="E45" s="23">
        <f t="shared" si="19"/>
        <v>0</v>
      </c>
      <c r="F45" s="4"/>
      <c r="G45" s="47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ht="14.25" customHeight="1">
      <c r="A46" s="24" t="s">
        <v>117</v>
      </c>
      <c r="B46" s="21">
        <v>90.0</v>
      </c>
      <c r="C46" s="21"/>
      <c r="D46" s="21">
        <v>101.0</v>
      </c>
      <c r="E46" s="23">
        <f t="shared" si="19"/>
        <v>191</v>
      </c>
      <c r="F46" s="4"/>
      <c r="G46" s="47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ht="14.25" customHeight="1">
      <c r="A47" s="24" t="s">
        <v>118</v>
      </c>
      <c r="B47" s="21">
        <v>67.0</v>
      </c>
      <c r="C47" s="21"/>
      <c r="D47" s="21">
        <v>91.0</v>
      </c>
      <c r="E47" s="23">
        <f t="shared" si="19"/>
        <v>158</v>
      </c>
      <c r="F47" s="4"/>
      <c r="G47" s="47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ht="14.25" customHeight="1">
      <c r="A48" s="24" t="s">
        <v>119</v>
      </c>
      <c r="B48" s="22"/>
      <c r="C48" s="21">
        <v>66.0</v>
      </c>
      <c r="D48" s="22"/>
      <c r="E48" s="23">
        <f t="shared" si="19"/>
        <v>66</v>
      </c>
      <c r="F48" s="4"/>
      <c r="G48" s="47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ht="14.25" customHeight="1">
      <c r="A49" s="24" t="s">
        <v>120</v>
      </c>
      <c r="B49" s="22"/>
      <c r="C49" s="21">
        <v>55.0</v>
      </c>
      <c r="D49" s="22"/>
      <c r="E49" s="23">
        <f t="shared" si="19"/>
        <v>55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ht="14.25" customHeight="1">
      <c r="A50" s="31"/>
      <c r="B50" s="22"/>
      <c r="C50" s="22"/>
      <c r="D50" s="22"/>
      <c r="E50" s="2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ht="14.25" customHeight="1">
      <c r="A51" s="31" t="s">
        <v>29</v>
      </c>
      <c r="B51" s="22">
        <f>SUM(B42:B48)</f>
        <v>442</v>
      </c>
      <c r="C51" s="22">
        <f>SUM(C42:C50)</f>
        <v>396</v>
      </c>
      <c r="D51" s="22">
        <f t="shared" ref="D51:E51" si="20">SUM(D42:D48)</f>
        <v>476</v>
      </c>
      <c r="E51" s="23">
        <f t="shared" si="20"/>
        <v>1259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ht="14.25" customHeight="1">
      <c r="A52" s="32" t="s">
        <v>86</v>
      </c>
      <c r="B52" s="33">
        <f>SUM(B51)</f>
        <v>442</v>
      </c>
      <c r="C52" s="33">
        <f t="shared" ref="C52:D52" si="21">SUM(B52+C51)</f>
        <v>838</v>
      </c>
      <c r="D52" s="33">
        <f t="shared" si="21"/>
        <v>1314</v>
      </c>
      <c r="E52" s="34">
        <f>SUM(D52)</f>
        <v>1314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ht="14.25" customHeight="1">
      <c r="A53" s="4"/>
      <c r="B53" s="59"/>
      <c r="C53" s="59"/>
      <c r="D53" s="59"/>
      <c r="E53" s="59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ht="14.25" customHeight="1">
      <c r="A54" s="4"/>
      <c r="B54" s="59"/>
      <c r="C54" s="59"/>
      <c r="D54" s="59"/>
      <c r="E54" s="59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ht="14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ht="14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ht="14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ht="14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ht="14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ht="14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ht="14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ht="14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ht="14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ht="14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ht="14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ht="14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ht="14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ht="14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ht="14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ht="14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 ht="14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  <row r="1001" ht="14.2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71"/>
    <col customWidth="1" min="2" max="5" width="11.57"/>
    <col customWidth="1" min="6" max="6" width="23.43"/>
    <col customWidth="1" min="7" max="7" width="6.71"/>
    <col customWidth="1" min="8" max="10" width="11.57"/>
    <col customWidth="1" min="11" max="11" width="13.86"/>
    <col customWidth="1" min="12" max="25" width="11.57"/>
  </cols>
  <sheetData>
    <row r="1" ht="14.25" customHeight="1">
      <c r="A1" s="64" t="str">
        <f>'Boys Individual Scores'!A35</f>
        <v>Rylan Slusser</v>
      </c>
      <c r="B1" s="64">
        <f>'Boys Individual Scores'!E35</f>
        <v>706</v>
      </c>
    </row>
    <row r="2" ht="14.25" customHeight="1">
      <c r="A2" s="64" t="str">
        <f>'Boys Individual Scores'!G7</f>
        <v>Wade Allen</v>
      </c>
      <c r="B2" s="64">
        <f>'Boys Individual Scores'!K7</f>
        <v>698</v>
      </c>
      <c r="F2" s="65"/>
    </row>
    <row r="3" ht="14.25" customHeight="1">
      <c r="A3" s="64" t="str">
        <f>'Boys Individual Scores'!A22</f>
        <v>Logan Calo</v>
      </c>
      <c r="B3" s="64">
        <f>'Boys Individual Scores'!E22</f>
        <v>695</v>
      </c>
    </row>
    <row r="4" ht="14.25" customHeight="1">
      <c r="A4" s="64" t="str">
        <f>'Boys Individual Scores'!A17</f>
        <v>Jacob Robison</v>
      </c>
      <c r="B4" s="64">
        <f>'Boys Individual Scores'!E17</f>
        <v>681</v>
      </c>
    </row>
    <row r="5" ht="14.25" customHeight="1">
      <c r="A5" s="64" t="str">
        <f>'Boys Individual Scores'!G21</f>
        <v>Jeriah Miller</v>
      </c>
      <c r="B5" s="64">
        <f>'Boys Individual Scores'!K21</f>
        <v>662</v>
      </c>
      <c r="F5" s="66" t="s">
        <v>121</v>
      </c>
    </row>
    <row r="6" ht="14.25" customHeight="1">
      <c r="A6" s="64" t="str">
        <f>'Boys Individual Scores'!G6</f>
        <v>Aiden Jensen</v>
      </c>
      <c r="B6" s="64">
        <f>'Boys Individual Scores'!K6</f>
        <v>600</v>
      </c>
      <c r="E6" s="67" t="s">
        <v>122</v>
      </c>
      <c r="F6" s="68" t="s">
        <v>3</v>
      </c>
      <c r="G6" s="68" t="s">
        <v>7</v>
      </c>
    </row>
    <row r="7" ht="14.25" customHeight="1">
      <c r="A7" s="64" t="str">
        <f>'Boys Individual Scores'!A32</f>
        <v>Wyatt Keys</v>
      </c>
      <c r="B7" s="64">
        <f>'Boys Individual Scores'!E32</f>
        <v>598</v>
      </c>
      <c r="E7" s="41" t="s">
        <v>123</v>
      </c>
      <c r="F7" s="41" t="str">
        <f t="shared" ref="F7:G7" si="1">A1</f>
        <v>Rylan Slusser</v>
      </c>
      <c r="G7" s="41">
        <f t="shared" si="1"/>
        <v>706</v>
      </c>
      <c r="H7" s="65" t="s">
        <v>124</v>
      </c>
    </row>
    <row r="8" ht="14.25" customHeight="1">
      <c r="A8" s="64" t="str">
        <f>'Boys Individual Scores'!G32</f>
        <v>Connor Stevens</v>
      </c>
      <c r="B8" s="64">
        <f>'Boys Individual Scores'!K32</f>
        <v>596</v>
      </c>
      <c r="E8" s="41" t="s">
        <v>125</v>
      </c>
      <c r="F8" s="41" t="str">
        <f t="shared" ref="F8:G8" si="2">A2</f>
        <v>Wade Allen</v>
      </c>
      <c r="G8" s="41">
        <f t="shared" si="2"/>
        <v>698</v>
      </c>
      <c r="H8" s="65" t="s">
        <v>126</v>
      </c>
    </row>
    <row r="9" ht="14.25" customHeight="1">
      <c r="A9" s="64" t="str">
        <f>'Boys Individual Scores'!G17</f>
        <v>Carson Schueller</v>
      </c>
      <c r="B9" s="64">
        <f>'Boys Individual Scores'!K17</f>
        <v>595</v>
      </c>
      <c r="E9" s="41" t="s">
        <v>127</v>
      </c>
      <c r="F9" s="41" t="str">
        <f t="shared" ref="F9:G9" si="3">A3</f>
        <v>Logan Calo</v>
      </c>
      <c r="G9" s="41">
        <f t="shared" si="3"/>
        <v>695</v>
      </c>
      <c r="H9" s="65" t="s">
        <v>128</v>
      </c>
    </row>
    <row r="10" ht="14.25" customHeight="1">
      <c r="A10" s="64" t="str">
        <f>'Boys Individual Scores'!G5</f>
        <v>Jayden Oaks</v>
      </c>
      <c r="B10" s="64">
        <f>'Boys Individual Scores'!K5</f>
        <v>571</v>
      </c>
      <c r="E10" s="41" t="s">
        <v>129</v>
      </c>
      <c r="F10" s="41" t="str">
        <f t="shared" ref="F10:G10" si="4">A4</f>
        <v>Jacob Robison</v>
      </c>
      <c r="G10" s="41">
        <f t="shared" si="4"/>
        <v>681</v>
      </c>
      <c r="H10" s="65" t="s">
        <v>128</v>
      </c>
    </row>
    <row r="11" ht="14.25" customHeight="1">
      <c r="A11" s="64" t="str">
        <f>'Boys Individual Scores'!M3</f>
        <v>Chase West</v>
      </c>
      <c r="B11" s="64">
        <f>'Boys Individual Scores'!Q3</f>
        <v>570</v>
      </c>
      <c r="E11" s="41" t="s">
        <v>130</v>
      </c>
      <c r="F11" s="41" t="str">
        <f t="shared" ref="F11:G11" si="5">A5</f>
        <v>Jeriah Miller</v>
      </c>
      <c r="G11" s="41">
        <f t="shared" si="5"/>
        <v>662</v>
      </c>
      <c r="H11" s="65" t="s">
        <v>131</v>
      </c>
    </row>
    <row r="12" ht="14.25" customHeight="1">
      <c r="A12" s="64" t="str">
        <f>'Boys Individual Scores'!M18</f>
        <v>Ryan Roosa</v>
      </c>
      <c r="B12" s="64">
        <f>'Boys Individual Scores'!Q18</f>
        <v>570</v>
      </c>
      <c r="E12" s="69" t="s">
        <v>132</v>
      </c>
      <c r="F12" s="69" t="str">
        <f t="shared" ref="F12:G12" si="6">A6</f>
        <v>Aiden Jensen</v>
      </c>
      <c r="G12" s="69">
        <f t="shared" si="6"/>
        <v>600</v>
      </c>
      <c r="H12" s="65" t="s">
        <v>126</v>
      </c>
    </row>
    <row r="13" ht="14.25" customHeight="1">
      <c r="A13" s="64" t="str">
        <f>'Boys Individual Scores'!A34</f>
        <v>Michael Knox</v>
      </c>
      <c r="B13" s="64">
        <f>'Boys Individual Scores'!E34</f>
        <v>570</v>
      </c>
      <c r="E13" s="41" t="s">
        <v>133</v>
      </c>
      <c r="F13" s="41" t="s">
        <v>63</v>
      </c>
      <c r="G13" s="41">
        <v>598.0</v>
      </c>
      <c r="H13" s="65" t="s">
        <v>124</v>
      </c>
    </row>
    <row r="14" ht="14.25" customHeight="1">
      <c r="A14" s="64" t="str">
        <f>'Boys Individual Scores'!A31</f>
        <v>Ian Hartman</v>
      </c>
      <c r="B14" s="64">
        <f>'Boys Individual Scores'!E31</f>
        <v>568</v>
      </c>
      <c r="E14" s="70"/>
    </row>
    <row r="15" ht="14.25" customHeight="1">
      <c r="A15" s="64" t="str">
        <f>'Boys Individual Scores'!A6</f>
        <v>Shane Hlavaty</v>
      </c>
      <c r="B15" s="64">
        <f>'Boys Individual Scores'!E6</f>
        <v>565</v>
      </c>
      <c r="F15" s="71" t="s">
        <v>134</v>
      </c>
    </row>
    <row r="16" ht="14.25" customHeight="1">
      <c r="A16" s="64" t="str">
        <f>'Boys Individual Scores'!A19</f>
        <v>Luke Flohr</v>
      </c>
      <c r="B16" s="64">
        <f>'Boys Individual Scores'!E19</f>
        <v>557</v>
      </c>
      <c r="F16" s="41" t="s">
        <v>69</v>
      </c>
      <c r="G16" s="41">
        <v>279.0</v>
      </c>
      <c r="H16" s="65" t="s">
        <v>124</v>
      </c>
    </row>
    <row r="17" ht="14.25" customHeight="1">
      <c r="A17" s="64" t="str">
        <f>'Boys Individual Scores'!M7</f>
        <v>Zack Jackson</v>
      </c>
      <c r="B17" s="64">
        <f>'Boys Individual Scores'!Q7</f>
        <v>545</v>
      </c>
      <c r="E17" s="4"/>
      <c r="F17" s="65"/>
      <c r="G17" s="2"/>
      <c r="J17" s="72"/>
      <c r="K17" s="73"/>
      <c r="L17" s="73"/>
    </row>
    <row r="18" ht="14.25" customHeight="1">
      <c r="A18" s="64" t="str">
        <f>'Boys Individual Scores'!A18</f>
        <v>Nick Phelps</v>
      </c>
      <c r="B18" s="64">
        <f>'Boys Individual Scores'!E18</f>
        <v>541</v>
      </c>
      <c r="J18" s="72"/>
      <c r="K18" s="73"/>
      <c r="L18" s="73"/>
    </row>
    <row r="19" ht="14.25" customHeight="1">
      <c r="A19" s="64" t="str">
        <f>'Boys Individual Scores'!G3</f>
        <v>Andrew Naugle</v>
      </c>
      <c r="B19" s="64">
        <f>'Boys Individual Scores'!K3</f>
        <v>531</v>
      </c>
      <c r="J19" s="65"/>
      <c r="K19" s="65"/>
      <c r="L19" s="65"/>
    </row>
    <row r="20" ht="14.25" customHeight="1">
      <c r="A20" s="64" t="str">
        <f>'Boys Individual Scores'!M21</f>
        <v>Caleb Brastine</v>
      </c>
      <c r="B20" s="64">
        <f>'Boys Individual Scores'!Q21</f>
        <v>529</v>
      </c>
      <c r="J20" s="65"/>
      <c r="K20" s="65"/>
      <c r="L20" s="65"/>
    </row>
    <row r="21" ht="14.25" customHeight="1">
      <c r="A21" s="64" t="str">
        <f>'Boys Individual Scores'!M5</f>
        <v>Jackson Ondash</v>
      </c>
      <c r="B21" s="64">
        <f>'Boys Individual Scores'!Q5</f>
        <v>519</v>
      </c>
      <c r="J21" s="65"/>
      <c r="K21" s="65"/>
      <c r="L21" s="65"/>
    </row>
    <row r="22" ht="14.25" customHeight="1">
      <c r="A22" s="64" t="str">
        <f>'Boys Individual Scores'!G4</f>
        <v>Joey Dunn</v>
      </c>
      <c r="B22" s="64">
        <f>'Boys Individual Scores'!K4</f>
        <v>516</v>
      </c>
      <c r="F22" s="65"/>
      <c r="J22" s="65"/>
      <c r="K22" s="65"/>
      <c r="L22" s="65"/>
    </row>
    <row r="23" ht="14.25" customHeight="1">
      <c r="A23" s="64" t="str">
        <f>'Boys Individual Scores'!M19</f>
        <v>Peyton Hover</v>
      </c>
      <c r="B23" s="64">
        <f>'Boys Individual Scores'!Q19</f>
        <v>515</v>
      </c>
      <c r="J23" s="65"/>
      <c r="K23" s="65"/>
      <c r="L23" s="65"/>
    </row>
    <row r="24" ht="14.25" customHeight="1">
      <c r="A24" s="64" t="str">
        <f>'Boys Individual Scores'!G18</f>
        <v>Jake Stefansic</v>
      </c>
      <c r="B24" s="64">
        <f>'Boys Individual Scores'!K18</f>
        <v>511</v>
      </c>
      <c r="J24" s="65"/>
      <c r="L24" s="65"/>
    </row>
    <row r="25" ht="14.25" customHeight="1">
      <c r="A25" s="64" t="str">
        <f>'Boys Individual Scores'!M9</f>
        <v>Sala Moussa</v>
      </c>
      <c r="B25" s="64">
        <f>'Boys Individual Scores'!Q9</f>
        <v>508</v>
      </c>
    </row>
    <row r="26" ht="14.25" customHeight="1">
      <c r="A26" s="64" t="str">
        <f>'Boys Individual Scores'!A3</f>
        <v>Joe Dyling</v>
      </c>
      <c r="B26" s="64">
        <f>'Boys Individual Scores'!E3</f>
        <v>473</v>
      </c>
      <c r="F26" s="41" t="str">
        <f>A20</f>
        <v>Caleb Brastine</v>
      </c>
    </row>
    <row r="27" ht="14.25" customHeight="1">
      <c r="A27" s="64" t="str">
        <f>'Boys Individual Scores'!A30</f>
        <v>Geoffrey Bucksar</v>
      </c>
      <c r="B27" s="64">
        <f>'Boys Individual Scores'!E30</f>
        <v>467</v>
      </c>
    </row>
    <row r="28" ht="14.25" customHeight="1">
      <c r="A28" s="64" t="str">
        <f>'Boys Individual Scores'!M20</f>
        <v>Joey Dilworth</v>
      </c>
      <c r="B28" s="64">
        <f>'Boys Individual Scores'!Q20</f>
        <v>449</v>
      </c>
      <c r="E28" s="72"/>
      <c r="F28" s="73"/>
      <c r="G28" s="73"/>
    </row>
    <row r="29" ht="14.25" customHeight="1">
      <c r="A29" s="64" t="str">
        <f>'Boys Individual Scores'!A8</f>
        <v>Austin Brooks</v>
      </c>
      <c r="B29" s="64">
        <f>'Boys Individual Scores'!E8</f>
        <v>447</v>
      </c>
    </row>
    <row r="30" ht="14.25" customHeight="1">
      <c r="A30" s="64" t="str">
        <f>'Boys Individual Scores'!A7</f>
        <v>Trevor Courie</v>
      </c>
      <c r="B30" s="64">
        <f>'Boys Individual Scores'!E7</f>
        <v>411</v>
      </c>
      <c r="E30" s="4"/>
      <c r="F30" s="2"/>
      <c r="G30" s="2"/>
    </row>
    <row r="31" ht="14.25" customHeight="1">
      <c r="A31" s="64" t="str">
        <f>'Boys Individual Scores'!G30</f>
        <v>Brett Epple</v>
      </c>
      <c r="B31" s="64">
        <f>'Boys Individual Scores'!K30</f>
        <v>408</v>
      </c>
    </row>
    <row r="32" ht="14.25" customHeight="1">
      <c r="A32" s="64" t="str">
        <f>'Boys Individual Scores'!G20</f>
        <v>Joey Smith</v>
      </c>
      <c r="B32" s="64">
        <f>'Boys Individual Scores'!K20</f>
        <v>356</v>
      </c>
    </row>
    <row r="33" ht="14.25" customHeight="1">
      <c r="A33" s="64" t="str">
        <f>'Boys Individual Scores'!G31</f>
        <v>Amy Rein</v>
      </c>
      <c r="B33" s="64">
        <f>'Boys Individual Scores'!K31</f>
        <v>345</v>
      </c>
    </row>
    <row r="34" ht="14.25" customHeight="1">
      <c r="A34" s="64" t="str">
        <f>'Boys Individual Scores'!M6</f>
        <v>Max Porter</v>
      </c>
      <c r="B34" s="64">
        <f>'Boys Individual Scores'!Q6</f>
        <v>342</v>
      </c>
    </row>
    <row r="35" ht="14.25" customHeight="1">
      <c r="A35" s="64" t="str">
        <f>'Boys Individual Scores'!G16</f>
        <v>Mark Jones</v>
      </c>
      <c r="B35" s="64">
        <f>'Boys Individual Scores'!K16</f>
        <v>340</v>
      </c>
      <c r="E35" s="4"/>
      <c r="F35" s="2"/>
      <c r="G35" s="2"/>
    </row>
    <row r="36" ht="14.25" customHeight="1">
      <c r="A36" s="64" t="str">
        <f>'Boys Individual Scores'!G34</f>
        <v>Aaron Chinchar</v>
      </c>
      <c r="B36" s="64">
        <f>'Boys Individual Scores'!K34</f>
        <v>336</v>
      </c>
    </row>
    <row r="37" ht="14.25" customHeight="1">
      <c r="A37" s="64" t="str">
        <f>'Boys Individual Scores'!G29</f>
        <v>Kendal Clark</v>
      </c>
      <c r="B37" s="64">
        <f>'Boys Individual Scores'!K29</f>
        <v>330</v>
      </c>
      <c r="E37" s="4"/>
      <c r="F37" s="2"/>
      <c r="G37" s="2"/>
    </row>
    <row r="38" ht="14.25" customHeight="1">
      <c r="A38" s="64" t="str">
        <f>'Boys Individual Scores'!A10</f>
        <v>sub</v>
      </c>
      <c r="B38" s="64">
        <f>'Boys Individual Scores'!E10</f>
        <v>325</v>
      </c>
      <c r="E38" s="4"/>
      <c r="F38" s="2"/>
      <c r="G38" s="2"/>
    </row>
    <row r="39" ht="14.25" customHeight="1">
      <c r="A39" s="64" t="str">
        <f>'Boys Individual Scores'!A23</f>
        <v>sub</v>
      </c>
      <c r="B39" s="64">
        <f>'Boys Individual Scores'!E23</f>
        <v>244</v>
      </c>
    </row>
    <row r="40" ht="14.25" customHeight="1">
      <c r="A40" s="64" t="str">
        <f>'Boys Individual Scores'!M8</f>
        <v>Erick Ayala</v>
      </c>
      <c r="B40" s="64">
        <f>'Boys Individual Scores'!Q8</f>
        <v>157</v>
      </c>
    </row>
    <row r="41" ht="14.25" customHeight="1">
      <c r="A41" s="64" t="str">
        <f>'Boys Individual Scores'!A21</f>
        <v>Michael Petit</v>
      </c>
      <c r="B41" s="64">
        <f>'Boys Individual Scores'!E21</f>
        <v>153</v>
      </c>
    </row>
    <row r="42" ht="14.25" customHeight="1">
      <c r="A42" s="64" t="str">
        <f>'Boys Individual Scores'!G22</f>
        <v>sub</v>
      </c>
      <c r="B42" s="64">
        <f>'Boys Individual Scores'!K22</f>
        <v>137</v>
      </c>
    </row>
    <row r="43" ht="14.25" customHeight="1">
      <c r="A43" s="64" t="str">
        <f>'Boys Individual Scores'!M22</f>
        <v>Tristan Revting</v>
      </c>
      <c r="B43" s="64">
        <f>'Boys Individual Scores'!Q22</f>
        <v>134</v>
      </c>
      <c r="E43" s="74"/>
    </row>
    <row r="44" ht="14.25" customHeight="1">
      <c r="A44" s="64" t="str">
        <f>'Boys Individual Scores'!A5</f>
        <v>Alex Back</v>
      </c>
      <c r="B44" s="64">
        <f>'Boys Individual Scores'!E5</f>
        <v>110</v>
      </c>
    </row>
    <row r="45" ht="14.25" customHeight="1">
      <c r="A45" s="64" t="str">
        <f>'Boys Individual Scores'!M24</f>
        <v>James Bullard</v>
      </c>
      <c r="B45" s="64">
        <f>'Boys Individual Scores'!Q24</f>
        <v>104</v>
      </c>
    </row>
    <row r="46" ht="14.25" customHeight="1">
      <c r="A46" s="64" t="str">
        <f>'Boys Individual Scores'!M25</f>
        <v>Kalel Holmes</v>
      </c>
      <c r="B46" s="64">
        <f>'Boys Individual Scores'!Q25</f>
        <v>92</v>
      </c>
    </row>
    <row r="47" ht="14.25" customHeight="1">
      <c r="A47" s="64" t="str">
        <f>'Boys Individual Scores'!A4</f>
        <v>Jayden Senz</v>
      </c>
      <c r="B47" s="64">
        <f>'Boys Individual Scores'!E4</f>
        <v>0</v>
      </c>
    </row>
    <row r="48" ht="14.25" customHeight="1">
      <c r="A48" s="64" t="str">
        <f>'Boys Individual Scores'!A9</f>
        <v>Jackson Wahl</v>
      </c>
      <c r="B48" s="64">
        <f>'Boys Individual Scores'!E9</f>
        <v>0</v>
      </c>
    </row>
    <row r="49" ht="14.25" customHeight="1">
      <c r="A49" s="64" t="str">
        <f>'Boys Individual Scores'!G8</f>
        <v>Zack Stone</v>
      </c>
      <c r="B49" s="64">
        <f>'Boys Individual Scores'!K8</f>
        <v>0</v>
      </c>
    </row>
    <row r="50" ht="14.25" customHeight="1">
      <c r="A50" s="64" t="str">
        <f>'Boys Individual Scores'!G9</f>
        <v/>
      </c>
      <c r="B50" s="64">
        <f>'Boys Individual Scores'!K9</f>
        <v>0</v>
      </c>
    </row>
    <row r="51" ht="14.25" customHeight="1">
      <c r="A51" s="64" t="str">
        <f>'Boys Individual Scores'!M4</f>
        <v>Braden Rathbun</v>
      </c>
      <c r="B51" s="64">
        <f>'Boys Individual Scores'!Q4</f>
        <v>0</v>
      </c>
    </row>
    <row r="52" ht="14.25" customHeight="1">
      <c r="A52" s="64" t="str">
        <f>'Boys Individual Scores'!M10</f>
        <v>Alek Watkins</v>
      </c>
      <c r="B52" s="64">
        <f>'Boys Individual Scores'!Q10</f>
        <v>0</v>
      </c>
    </row>
    <row r="53" ht="14.25" customHeight="1">
      <c r="A53" s="64" t="str">
        <f>'Boys Individual Scores'!A20</f>
        <v>Anthony Hrubik</v>
      </c>
      <c r="B53" s="64">
        <f>'Boys Individual Scores'!E20</f>
        <v>0</v>
      </c>
    </row>
    <row r="54" ht="14.25" customHeight="1">
      <c r="A54" s="64" t="str">
        <f>'Boys Individual Scores'!G15</f>
        <v>Matt Fuller</v>
      </c>
      <c r="B54" s="64">
        <f>'Boys Individual Scores'!K15</f>
        <v>0</v>
      </c>
    </row>
    <row r="55" ht="14.25" customHeight="1">
      <c r="A55" s="64" t="str">
        <f>'Boys Individual Scores'!G19</f>
        <v>Alex Tucker</v>
      </c>
      <c r="B55" s="64">
        <f>'Boys Individual Scores'!K19</f>
        <v>0</v>
      </c>
    </row>
    <row r="56" ht="14.25" customHeight="1">
      <c r="A56" s="64" t="str">
        <f>'Boys Individual Scores'!M23</f>
        <v>Jacob Kucalaba</v>
      </c>
      <c r="B56" s="64">
        <f>'Boys Individual Scores'!Q23</f>
        <v>0</v>
      </c>
    </row>
    <row r="57" ht="14.25" customHeight="1">
      <c r="A57" s="64" t="str">
        <f>'Boys Individual Scores'!A33</f>
        <v>Michael Kim</v>
      </c>
      <c r="B57" s="64">
        <f>'Boys Individual Scores'!E33</f>
        <v>0</v>
      </c>
    </row>
    <row r="58" ht="14.25" customHeight="1">
      <c r="A58" s="64" t="str">
        <f>'Boys Individual Scores'!A36</f>
        <v>Maverick Westover</v>
      </c>
      <c r="B58" s="64">
        <f>'Boys Individual Scores'!E36</f>
        <v>0</v>
      </c>
    </row>
    <row r="59" ht="14.25" customHeight="1">
      <c r="A59" s="64" t="str">
        <f>'Boys Individual Scores'!G33</f>
        <v>Preston Lytle</v>
      </c>
      <c r="B59" s="64">
        <f>'Boys Individual Scores'!K33</f>
        <v>0</v>
      </c>
    </row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</sheetData>
  <mergeCells count="3">
    <mergeCell ref="F5:H5"/>
    <mergeCell ref="E14:G14"/>
    <mergeCell ref="E43:G43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43"/>
    <col customWidth="1" min="2" max="5" width="11.57"/>
    <col customWidth="1" min="6" max="6" width="23.57"/>
    <col customWidth="1" min="7" max="7" width="7.29"/>
    <col customWidth="1" min="8" max="25" width="11.57"/>
  </cols>
  <sheetData>
    <row r="1" ht="14.25" customHeight="1">
      <c r="A1" s="64" t="str">
        <f>'Girls Individual Scores'!G24</f>
        <v>Sub Score</v>
      </c>
      <c r="B1" s="64">
        <f>'Girls Individual Scores'!K24</f>
        <v>0</v>
      </c>
      <c r="F1" s="2"/>
      <c r="G1" s="2"/>
    </row>
    <row r="2" ht="14.25" customHeight="1">
      <c r="A2" s="64" t="str">
        <f>'Girls Individual Scores'!A33</f>
        <v>Melaena Martin</v>
      </c>
      <c r="B2" s="64">
        <f>'Girls Individual Scores'!E33</f>
        <v>561</v>
      </c>
    </row>
    <row r="3" ht="14.25" customHeight="1">
      <c r="A3" s="64" t="str">
        <f>'Girls Individual Scores'!A17</f>
        <v>Madalyn Mullet</v>
      </c>
      <c r="B3" s="64">
        <f>'Girls Individual Scores'!E17</f>
        <v>511</v>
      </c>
    </row>
    <row r="4" ht="14.25" customHeight="1">
      <c r="A4" s="64" t="str">
        <f>'Girls Individual Scores'!A16</f>
        <v>Cassidy Myers</v>
      </c>
      <c r="B4" s="64">
        <f>'Girls Individual Scores'!E16</f>
        <v>506</v>
      </c>
    </row>
    <row r="5" ht="14.25" customHeight="1">
      <c r="A5" s="64" t="str">
        <f>'Girls Individual Scores'!A21</f>
        <v>Samantha Clason</v>
      </c>
      <c r="B5" s="64">
        <f>'Girls Individual Scores'!E21</f>
        <v>502</v>
      </c>
      <c r="F5" s="66" t="s">
        <v>135</v>
      </c>
    </row>
    <row r="6" ht="14.25" customHeight="1">
      <c r="A6" s="64" t="str">
        <f>'Girls Individual Scores'!A32</f>
        <v>Madison Knox</v>
      </c>
      <c r="B6" s="64">
        <f>'Girls Individual Scores'!E32</f>
        <v>488</v>
      </c>
      <c r="E6" s="67" t="s">
        <v>122</v>
      </c>
      <c r="F6" s="68" t="s">
        <v>3</v>
      </c>
      <c r="G6" s="68" t="s">
        <v>7</v>
      </c>
    </row>
    <row r="7" ht="14.25" customHeight="1">
      <c r="A7" s="64" t="str">
        <f>'Girls Individual Scores'!G16</f>
        <v>Alannah Raffa</v>
      </c>
      <c r="B7" s="64">
        <f>'Girls Individual Scores'!K16</f>
        <v>487</v>
      </c>
      <c r="E7" s="41" t="s">
        <v>123</v>
      </c>
      <c r="F7" s="75" t="str">
        <f t="shared" ref="F7:G7" si="1">A2</f>
        <v>Melaena Martin</v>
      </c>
      <c r="G7" s="75">
        <f t="shared" si="1"/>
        <v>561</v>
      </c>
      <c r="H7" s="65" t="s">
        <v>124</v>
      </c>
    </row>
    <row r="8" ht="14.25" customHeight="1">
      <c r="A8" s="64" t="str">
        <f>'Girls Individual Scores'!A29</f>
        <v>Emily Bartley</v>
      </c>
      <c r="B8" s="64">
        <f>'Girls Individual Scores'!E29</f>
        <v>478</v>
      </c>
      <c r="E8" s="41" t="s">
        <v>125</v>
      </c>
      <c r="F8" s="75" t="str">
        <f t="shared" ref="F8:G8" si="2">A3</f>
        <v>Madalyn Mullet</v>
      </c>
      <c r="G8" s="75">
        <f t="shared" si="2"/>
        <v>511</v>
      </c>
      <c r="H8" s="65" t="s">
        <v>128</v>
      </c>
    </row>
    <row r="9" ht="14.25" customHeight="1">
      <c r="A9" s="64" t="str">
        <f>'Girls Individual Scores'!A18</f>
        <v>Jenna Higgins</v>
      </c>
      <c r="B9" s="64">
        <f>'Girls Individual Scores'!E18</f>
        <v>457</v>
      </c>
      <c r="E9" s="41" t="s">
        <v>127</v>
      </c>
      <c r="F9" s="75" t="str">
        <f t="shared" ref="F9:G9" si="3">A4</f>
        <v>Cassidy Myers</v>
      </c>
      <c r="G9" s="75">
        <f t="shared" si="3"/>
        <v>506</v>
      </c>
      <c r="H9" s="65" t="s">
        <v>128</v>
      </c>
    </row>
    <row r="10" ht="14.25" customHeight="1">
      <c r="A10" s="64" t="str">
        <f>'Girls Individual Scores'!G6</f>
        <v>Elaina Smith</v>
      </c>
      <c r="B10" s="64">
        <f>'Girls Individual Scores'!K6</f>
        <v>447</v>
      </c>
      <c r="E10" s="41" t="s">
        <v>129</v>
      </c>
      <c r="F10" s="75" t="str">
        <f t="shared" ref="F10:G10" si="4">A5</f>
        <v>Samantha Clason</v>
      </c>
      <c r="G10" s="75">
        <f t="shared" si="4"/>
        <v>502</v>
      </c>
      <c r="H10" s="65" t="s">
        <v>128</v>
      </c>
    </row>
    <row r="11" ht="14.25" customHeight="1">
      <c r="A11" s="64" t="str">
        <f>'Girls Individual Scores'!G7</f>
        <v>Maddie Badida</v>
      </c>
      <c r="B11" s="64">
        <f>'Girls Individual Scores'!K7</f>
        <v>443</v>
      </c>
      <c r="E11" s="41" t="s">
        <v>130</v>
      </c>
      <c r="F11" s="75" t="str">
        <f t="shared" ref="F11:G11" si="5">A6</f>
        <v>Madison Knox</v>
      </c>
      <c r="G11" s="75">
        <f t="shared" si="5"/>
        <v>488</v>
      </c>
      <c r="H11" s="65" t="s">
        <v>124</v>
      </c>
    </row>
    <row r="12" ht="14.25" customHeight="1">
      <c r="A12" s="64" t="str">
        <f>'Girls Individual Scores'!A19</f>
        <v>Alaina Mullet</v>
      </c>
      <c r="B12" s="64">
        <f>'Girls Individual Scores'!E19</f>
        <v>429</v>
      </c>
      <c r="E12" s="41" t="s">
        <v>132</v>
      </c>
      <c r="F12" s="75" t="str">
        <f t="shared" ref="F12:G12" si="6">A7</f>
        <v>Alannah Raffa</v>
      </c>
      <c r="G12" s="75">
        <f t="shared" si="6"/>
        <v>487</v>
      </c>
      <c r="H12" s="65" t="s">
        <v>131</v>
      </c>
    </row>
    <row r="13" ht="14.25" customHeight="1">
      <c r="A13" s="64" t="str">
        <f>'Girls Individual Scores'!A8</f>
        <v>Abby Fijakovich</v>
      </c>
      <c r="B13" s="64">
        <f>'Girls Individual Scores'!E8</f>
        <v>406</v>
      </c>
      <c r="E13" s="41" t="s">
        <v>133</v>
      </c>
      <c r="F13" s="41" t="s">
        <v>100</v>
      </c>
      <c r="G13" s="41">
        <v>478.0</v>
      </c>
      <c r="H13" s="65" t="s">
        <v>124</v>
      </c>
    </row>
    <row r="14" ht="14.25" customHeight="1">
      <c r="A14" s="64" t="str">
        <f>'Girls Individual Scores'!G33</f>
        <v>Savannah Gless</v>
      </c>
      <c r="B14" s="64">
        <f>'Girls Individual Scores'!K33</f>
        <v>405</v>
      </c>
      <c r="F14" s="71" t="s">
        <v>136</v>
      </c>
    </row>
    <row r="15" ht="14.25" customHeight="1">
      <c r="A15" s="64" t="str">
        <f>'Girls Individual Scores'!G3</f>
        <v>Candence Howald</v>
      </c>
      <c r="B15" s="64">
        <f>'Girls Individual Scores'!K3</f>
        <v>388</v>
      </c>
      <c r="F15" s="41" t="s">
        <v>108</v>
      </c>
      <c r="G15" s="41">
        <v>253.0</v>
      </c>
      <c r="H15" s="65" t="s">
        <v>124</v>
      </c>
    </row>
    <row r="16" ht="14.25" customHeight="1">
      <c r="A16" s="64" t="str">
        <f>'Girls Individual Scores'!A7</f>
        <v>Medora Pittman</v>
      </c>
      <c r="B16" s="64">
        <f>'Girls Individual Scores'!E7</f>
        <v>382</v>
      </c>
    </row>
    <row r="17" ht="14.25" customHeight="1">
      <c r="A17" s="64" t="str">
        <f>'Girls Individual Scores'!G20</f>
        <v>Zoey Lemasters</v>
      </c>
      <c r="B17" s="64">
        <f>'Girls Individual Scores'!K20</f>
        <v>366</v>
      </c>
    </row>
    <row r="18" ht="14.25" customHeight="1">
      <c r="A18" s="64" t="str">
        <f>'Girls Individual Scores'!A42</f>
        <v>Makayla Doak</v>
      </c>
      <c r="B18" s="64">
        <f>'Girls Individual Scores'!E42</f>
        <v>352</v>
      </c>
    </row>
    <row r="19" ht="14.25" customHeight="1">
      <c r="A19" s="64" t="str">
        <f>'Girls Individual Scores'!G32</f>
        <v>Emma Bellisario</v>
      </c>
      <c r="B19" s="64">
        <f>'Girls Individual Scores'!K32</f>
        <v>351</v>
      </c>
      <c r="F19" s="2"/>
      <c r="G19" s="2"/>
    </row>
    <row r="20" ht="14.25" customHeight="1">
      <c r="A20" s="64" t="str">
        <f>'Girls Individual Scores'!A5</f>
        <v>Roz Hoff</v>
      </c>
      <c r="B20" s="64">
        <f>'Girls Individual Scores'!E5</f>
        <v>337</v>
      </c>
    </row>
    <row r="21" ht="14.25" customHeight="1">
      <c r="A21" s="64" t="str">
        <f>'Girls Individual Scores'!A4</f>
        <v>Kasin Shreff</v>
      </c>
      <c r="B21" s="64">
        <f>'Girls Individual Scores'!E4</f>
        <v>302</v>
      </c>
    </row>
    <row r="22" ht="14.25" customHeight="1">
      <c r="A22" s="64" t="str">
        <f>'Girls Individual Scores'!G17</f>
        <v>Zyair Bush</v>
      </c>
      <c r="B22" s="64">
        <f>'Girls Individual Scores'!K17</f>
        <v>297</v>
      </c>
    </row>
    <row r="23" ht="14.25" customHeight="1">
      <c r="A23" s="64" t="str">
        <f>'Girls Individual Scores'!A30</f>
        <v>Aubri Buchwald</v>
      </c>
      <c r="B23" s="64">
        <f>'Girls Individual Scores'!E30</f>
        <v>287</v>
      </c>
    </row>
    <row r="24" ht="14.25" customHeight="1">
      <c r="A24" s="64" t="str">
        <f>'Girls Individual Scores'!G18</f>
        <v>Juliana Weissbrod</v>
      </c>
      <c r="B24" s="64">
        <f>'Girls Individual Scores'!K18</f>
        <v>265</v>
      </c>
    </row>
    <row r="25" ht="14.25" customHeight="1">
      <c r="A25" s="64" t="str">
        <f>'Girls Individual Scores'!G31</f>
        <v>Sara Taha</v>
      </c>
      <c r="B25" s="64">
        <f>'Girls Individual Scores'!K31</f>
        <v>252</v>
      </c>
    </row>
    <row r="26" ht="14.25" customHeight="1">
      <c r="A26" s="64" t="str">
        <f>'Girls Individual Scores'!G8</f>
        <v>Sarah Becker</v>
      </c>
      <c r="B26" s="64">
        <f>'Girls Individual Scores'!K8</f>
        <v>246</v>
      </c>
    </row>
    <row r="27" ht="14.25" customHeight="1">
      <c r="A27" s="64" t="str">
        <f>'Girls Individual Scores'!G30</f>
        <v>Tahira Rezai</v>
      </c>
      <c r="B27" s="64">
        <f>'Girls Individual Scores'!K30</f>
        <v>246</v>
      </c>
      <c r="F27" s="2"/>
      <c r="G27" s="2"/>
    </row>
    <row r="28" ht="14.25" customHeight="1">
      <c r="A28" s="64" t="str">
        <f>'Girls Individual Scores'!A43</f>
        <v>Kylie Finley</v>
      </c>
      <c r="B28" s="64">
        <f>'Girls Individual Scores'!E43</f>
        <v>246</v>
      </c>
    </row>
    <row r="29" ht="14.25" customHeight="1">
      <c r="A29" s="64" t="str">
        <f>'Girls Individual Scores'!A44</f>
        <v>Malinda  Walker</v>
      </c>
      <c r="B29" s="64">
        <f>'Girls Individual Scores'!E44</f>
        <v>246</v>
      </c>
    </row>
    <row r="30" ht="14.25" customHeight="1">
      <c r="A30" s="64" t="str">
        <f>'Girls Individual Scores'!G29</f>
        <v>Susie An</v>
      </c>
      <c r="B30" s="64">
        <f>'Girls Individual Scores'!K29</f>
        <v>207</v>
      </c>
    </row>
    <row r="31" ht="14.25" customHeight="1">
      <c r="A31" s="64" t="str">
        <f>'Girls Individual Scores'!A46</f>
        <v>Theo Amonett</v>
      </c>
      <c r="B31" s="64">
        <f>'Girls Individual Scores'!E46</f>
        <v>191</v>
      </c>
    </row>
    <row r="32" ht="14.25" customHeight="1">
      <c r="A32" s="64" t="str">
        <f>'Girls Individual Scores'!G21</f>
        <v>Julia Stratton</v>
      </c>
      <c r="B32" s="64">
        <f>'Girls Individual Scores'!K21</f>
        <v>188</v>
      </c>
    </row>
    <row r="33" ht="14.25" customHeight="1">
      <c r="A33" s="64" t="str">
        <f>'Girls Individual Scores'!A3</f>
        <v>Destiny Grayshaw</v>
      </c>
      <c r="B33" s="64">
        <f>'Girls Individual Scores'!E3</f>
        <v>175</v>
      </c>
      <c r="F33" s="73"/>
      <c r="G33" s="73"/>
    </row>
    <row r="34" ht="14.25" customHeight="1">
      <c r="A34" s="64" t="str">
        <f>'Girls Individual Scores'!G5</f>
        <v>Chaila Pilcavage</v>
      </c>
      <c r="B34" s="64">
        <f>'Girls Individual Scores'!K5</f>
        <v>172</v>
      </c>
    </row>
    <row r="35" ht="14.25" customHeight="1">
      <c r="A35" s="64" t="str">
        <f>'Girls Individual Scores'!A47</f>
        <v>Sterling Merkel</v>
      </c>
      <c r="B35" s="64">
        <f>'Girls Individual Scores'!E47</f>
        <v>158</v>
      </c>
    </row>
    <row r="36" ht="14.25" customHeight="1">
      <c r="A36" s="64" t="str">
        <f>'Girls Individual Scores'!A34</f>
        <v>Lily McFarland</v>
      </c>
      <c r="B36" s="64">
        <f>'Girls Individual Scores'!E34</f>
        <v>134</v>
      </c>
    </row>
    <row r="37" ht="14.25" customHeight="1">
      <c r="A37" s="64" t="str">
        <f>'Girls Individual Scores'!A31</f>
        <v>Lexi Davis</v>
      </c>
      <c r="B37" s="64">
        <f>'Girls Individual Scores'!E31</f>
        <v>123</v>
      </c>
      <c r="E37" s="74"/>
    </row>
    <row r="38" ht="14.25" customHeight="1">
      <c r="A38" s="64" t="str">
        <f>'Girls Individual Scores'!A6</f>
        <v>Nina Spry</v>
      </c>
      <c r="B38" s="64">
        <f>'Girls Individual Scores'!E6</f>
        <v>74</v>
      </c>
      <c r="F38" s="2"/>
      <c r="G38" s="2"/>
    </row>
    <row r="39" ht="14.25" customHeight="1">
      <c r="A39" s="64" t="str">
        <f>'Girls Individual Scores'!G9</f>
        <v>Skylar Reed</v>
      </c>
      <c r="B39" s="64">
        <f>'Girls Individual Scores'!K9</f>
        <v>74</v>
      </c>
    </row>
    <row r="40" ht="14.25" customHeight="1">
      <c r="A40" s="64" t="str">
        <f>'Girls Individual Scores'!A48</f>
        <v>McCayla Meffert</v>
      </c>
      <c r="B40" s="64">
        <f>'Girls Individual Scores'!E48</f>
        <v>66</v>
      </c>
    </row>
    <row r="41" ht="14.25" customHeight="1">
      <c r="A41" s="64" t="str">
        <f>'Girls Individual Scores'!G19</f>
        <v>Kristin Flynn </v>
      </c>
      <c r="B41" s="64">
        <f>'Girls Individual Scores'!K19</f>
        <v>59</v>
      </c>
    </row>
    <row r="42" ht="14.25" customHeight="1">
      <c r="A42" s="64" t="str">
        <f>'Girls Individual Scores'!A49</f>
        <v>Allison Hinkle</v>
      </c>
      <c r="B42" s="64">
        <f>'Girls Individual Scores'!E49</f>
        <v>55</v>
      </c>
    </row>
    <row r="43" ht="14.25" customHeight="1">
      <c r="A43" s="64" t="str">
        <f>'Girls Individual Scores'!A9</f>
        <v/>
      </c>
      <c r="B43" s="64">
        <f>'Girls Individual Scores'!E9</f>
        <v>0</v>
      </c>
    </row>
    <row r="44" ht="14.25" customHeight="1">
      <c r="A44" s="64" t="str">
        <f>'Girls Individual Scores'!G4</f>
        <v>Martha Dolensky</v>
      </c>
      <c r="B44" s="64">
        <f>'Girls Individual Scores'!K4</f>
        <v>0</v>
      </c>
    </row>
    <row r="45" ht="14.25" customHeight="1">
      <c r="A45" s="64" t="str">
        <f>'Girls Individual Scores'!A20</f>
        <v>Page Slinker</v>
      </c>
      <c r="B45" s="64">
        <f>'Girls Individual Scores'!E20</f>
        <v>0</v>
      </c>
    </row>
    <row r="46" ht="14.25" customHeight="1">
      <c r="A46" s="64" t="str">
        <f>'Girls Individual Scores'!A22</f>
        <v>Katelyn Howell</v>
      </c>
      <c r="B46" s="64">
        <f>'Girls Individual Scores'!E22</f>
        <v>0</v>
      </c>
    </row>
    <row r="47" ht="14.25" customHeight="1">
      <c r="A47" s="64" t="str">
        <f>'Girls Individual Scores'!G22</f>
        <v/>
      </c>
      <c r="B47" s="64">
        <f>'Girls Individual Scores'!K22</f>
        <v>0</v>
      </c>
    </row>
    <row r="48" ht="14.25" customHeight="1">
      <c r="A48" s="64" t="str">
        <f>'Girls Individual Scores'!A35</f>
        <v>Emmy Pollack</v>
      </c>
      <c r="B48" s="64">
        <f>'Girls Individual Scores'!E35</f>
        <v>0</v>
      </c>
    </row>
    <row r="49" ht="14.25" customHeight="1">
      <c r="A49" s="64" t="str">
        <f>'Girls Individual Scores'!G34</f>
        <v/>
      </c>
      <c r="B49" s="64">
        <f>'Girls Individual Scores'!K34</f>
        <v>0</v>
      </c>
    </row>
    <row r="50" ht="14.25" customHeight="1">
      <c r="A50" s="64" t="str">
        <f>'Girls Individual Scores'!G35</f>
        <v/>
      </c>
      <c r="B50" s="64">
        <f>'Girls Individual Scores'!K35</f>
        <v>0</v>
      </c>
    </row>
    <row r="51" ht="14.25" customHeight="1">
      <c r="A51" s="64" t="str">
        <f>'Girls Individual Scores'!A45</f>
        <v>Savannah Fanger</v>
      </c>
      <c r="B51" s="64">
        <f>'Girls Individual Scores'!E45</f>
        <v>0</v>
      </c>
    </row>
    <row r="52" ht="14.25" customHeight="1">
      <c r="A52" s="64" t="str">
        <f>'Girls Individual Scores'!G23</f>
        <v/>
      </c>
      <c r="B52" s="64" t="str">
        <f>'Girls Individual Scores'!K23</f>
        <v/>
      </c>
    </row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customSheetViews>
    <customSheetView guid="{9448CA7B-AD26-4415-ABF6-AF82447A1AF7}" filter="1" showAutoFilter="1">
      <autoFilter ref="$B$1:$B$1002"/>
    </customSheetView>
  </customSheetViews>
  <mergeCells count="2">
    <mergeCell ref="F5:H5"/>
    <mergeCell ref="E37:G37"/>
  </mergeCells>
  <printOptions/>
  <pageMargins bottom="0.75" footer="0.0" header="0.0" left="0.7" right="0.7" top="0.75"/>
  <pageSetup orientation="landscape"/>
  <drawing r:id="rId1"/>
</worksheet>
</file>